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56.38.136.210\autus\1. APC\1. Private Clients\8. Marketing 2018-2019\4. Marketing 2019\4. Content\7. Other\"/>
    </mc:Choice>
  </mc:AlternateContent>
  <xr:revisionPtr revIDLastSave="0" documentId="13_ncr:1_{9CA16D7A-E951-4610-93A0-6454DB63633C}" xr6:coauthVersionLast="45" xr6:coauthVersionMax="45" xr10:uidLastSave="{00000000-0000-0000-0000-000000000000}"/>
  <bookViews>
    <workbookView xWindow="30780" yWindow="2175" windowWidth="24840" windowHeight="11385" xr2:uid="{B9A86BEB-4D48-4414-9A89-CDD727D8E20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" i="1" l="1"/>
  <c r="D31" i="1"/>
  <c r="D22" i="1"/>
  <c r="D23" i="1"/>
  <c r="D24" i="1"/>
  <c r="C17" i="1"/>
  <c r="D138" i="1"/>
  <c r="D139" i="1"/>
  <c r="D137" i="1"/>
  <c r="D131" i="1"/>
  <c r="D132" i="1"/>
  <c r="D133" i="1"/>
  <c r="D134" i="1"/>
  <c r="D135" i="1"/>
  <c r="D130" i="1"/>
  <c r="D128" i="1"/>
  <c r="D125" i="1"/>
  <c r="D126" i="1"/>
  <c r="D127" i="1"/>
  <c r="D124" i="1"/>
  <c r="D118" i="1"/>
  <c r="D119" i="1"/>
  <c r="D120" i="1"/>
  <c r="D121" i="1"/>
  <c r="D122" i="1"/>
  <c r="D117" i="1"/>
  <c r="D115" i="1"/>
  <c r="D114" i="1"/>
  <c r="D113" i="1"/>
  <c r="D112" i="1"/>
  <c r="C144" i="1"/>
  <c r="C150" i="1" s="1"/>
  <c r="C136" i="1"/>
  <c r="C129" i="1"/>
  <c r="C123" i="1"/>
  <c r="C116" i="1"/>
  <c r="C111" i="1"/>
  <c r="C104" i="1"/>
  <c r="C141" i="1" s="1"/>
  <c r="C96" i="1"/>
  <c r="C88" i="1"/>
  <c r="C80" i="1"/>
  <c r="C73" i="1"/>
  <c r="C66" i="1"/>
  <c r="C59" i="1"/>
  <c r="C49" i="1"/>
  <c r="C44" i="1"/>
  <c r="C38" i="1"/>
  <c r="D146" i="1"/>
  <c r="D147" i="1"/>
  <c r="D148" i="1"/>
  <c r="D145" i="1"/>
  <c r="D106" i="1"/>
  <c r="D107" i="1"/>
  <c r="D108" i="1"/>
  <c r="D109" i="1"/>
  <c r="D110" i="1"/>
  <c r="D105" i="1"/>
  <c r="D98" i="1"/>
  <c r="D99" i="1"/>
  <c r="D97" i="1"/>
  <c r="D95" i="1"/>
  <c r="D90" i="1"/>
  <c r="D91" i="1"/>
  <c r="D92" i="1"/>
  <c r="D93" i="1"/>
  <c r="D94" i="1"/>
  <c r="D89" i="1"/>
  <c r="D82" i="1"/>
  <c r="D83" i="1"/>
  <c r="D84" i="1"/>
  <c r="D85" i="1"/>
  <c r="D86" i="1"/>
  <c r="D87" i="1"/>
  <c r="D81" i="1"/>
  <c r="D80" i="1" s="1"/>
  <c r="D75" i="1"/>
  <c r="D76" i="1"/>
  <c r="D77" i="1"/>
  <c r="D78" i="1"/>
  <c r="D79" i="1"/>
  <c r="D74" i="1"/>
  <c r="D68" i="1"/>
  <c r="D69" i="1"/>
  <c r="D70" i="1"/>
  <c r="D71" i="1"/>
  <c r="D72" i="1"/>
  <c r="D67" i="1"/>
  <c r="D61" i="1"/>
  <c r="D62" i="1"/>
  <c r="D63" i="1"/>
  <c r="D64" i="1"/>
  <c r="D65" i="1"/>
  <c r="D60" i="1"/>
  <c r="D52" i="1"/>
  <c r="D53" i="1"/>
  <c r="D54" i="1"/>
  <c r="D55" i="1"/>
  <c r="D56" i="1"/>
  <c r="D57" i="1"/>
  <c r="D58" i="1"/>
  <c r="D50" i="1"/>
  <c r="D51" i="1"/>
  <c r="D46" i="1"/>
  <c r="D47" i="1"/>
  <c r="D48" i="1"/>
  <c r="D45" i="1"/>
  <c r="D40" i="1"/>
  <c r="D41" i="1"/>
  <c r="D42" i="1"/>
  <c r="D43" i="1"/>
  <c r="D39" i="1"/>
  <c r="D38" i="1" s="1"/>
  <c r="D27" i="1"/>
  <c r="D28" i="1"/>
  <c r="D29" i="1"/>
  <c r="D32" i="1"/>
  <c r="D26" i="1"/>
  <c r="C25" i="1"/>
  <c r="D19" i="1"/>
  <c r="D20" i="1"/>
  <c r="D21" i="1"/>
  <c r="D18" i="1"/>
  <c r="D44" i="1" l="1"/>
  <c r="D73" i="1"/>
  <c r="D104" i="1"/>
  <c r="D49" i="1"/>
  <c r="D96" i="1"/>
  <c r="D88" i="1"/>
  <c r="D66" i="1"/>
  <c r="D111" i="1"/>
  <c r="C101" i="1"/>
  <c r="C155" i="1" s="1"/>
  <c r="D25" i="1"/>
  <c r="C34" i="1"/>
  <c r="D59" i="1"/>
  <c r="D144" i="1"/>
  <c r="C157" i="1"/>
  <c r="D136" i="1"/>
  <c r="D129" i="1"/>
  <c r="D123" i="1"/>
  <c r="D141" i="1" s="1"/>
  <c r="D156" i="1" s="1"/>
  <c r="D116" i="1"/>
  <c r="D17" i="1"/>
  <c r="D101" i="1" l="1"/>
  <c r="D155" i="1" s="1"/>
  <c r="D34" i="1"/>
  <c r="D150" i="1"/>
  <c r="D157" i="1" s="1"/>
  <c r="D159" i="1" l="1"/>
  <c r="D161" i="1" l="1"/>
  <c r="D163" i="1" s="1"/>
  <c r="C161" i="1" l="1"/>
  <c r="C156" i="1"/>
  <c r="C159" i="1" l="1"/>
  <c r="C163" i="1" s="1"/>
</calcChain>
</file>

<file path=xl/sharedStrings.xml><?xml version="1.0" encoding="utf-8"?>
<sst xmlns="http://schemas.openxmlformats.org/spreadsheetml/2006/main" count="150" uniqueCount="121">
  <si>
    <t>Personal</t>
  </si>
  <si>
    <t>Investment Income</t>
  </si>
  <si>
    <t>Annuitty Income</t>
  </si>
  <si>
    <t>Business income</t>
  </si>
  <si>
    <t>Commission</t>
  </si>
  <si>
    <t>Directors Fees</t>
  </si>
  <si>
    <t>Dividends SA</t>
  </si>
  <si>
    <t>Dividends Foreign</t>
  </si>
  <si>
    <t>Salary</t>
  </si>
  <si>
    <t>Housing</t>
  </si>
  <si>
    <t>Maintenance</t>
  </si>
  <si>
    <t>Education</t>
  </si>
  <si>
    <t>Services</t>
  </si>
  <si>
    <t>Insurance</t>
  </si>
  <si>
    <t>Transport</t>
  </si>
  <si>
    <t>Health</t>
  </si>
  <si>
    <t>Food</t>
  </si>
  <si>
    <t>Body Corporate fees</t>
  </si>
  <si>
    <t>House Maintenance</t>
  </si>
  <si>
    <t>Rates &amp; Taxes</t>
  </si>
  <si>
    <t>Bond Repayment</t>
  </si>
  <si>
    <t>Water</t>
  </si>
  <si>
    <t>Electricity</t>
  </si>
  <si>
    <t>Telephone</t>
  </si>
  <si>
    <t>Internet</t>
  </si>
  <si>
    <t>Maid</t>
  </si>
  <si>
    <t>House Insurance</t>
  </si>
  <si>
    <t>Motor Insurance</t>
  </si>
  <si>
    <t>Petrol</t>
  </si>
  <si>
    <t>Vehicle</t>
  </si>
  <si>
    <t>Drivers License</t>
  </si>
  <si>
    <t>Parking</t>
  </si>
  <si>
    <t>Public Transport</t>
  </si>
  <si>
    <t xml:space="preserve">Medical </t>
  </si>
  <si>
    <t>Pharmacist</t>
  </si>
  <si>
    <t>Physiotherapy</t>
  </si>
  <si>
    <t xml:space="preserve">Dentist </t>
  </si>
  <si>
    <t>Docter</t>
  </si>
  <si>
    <t>Optometrist</t>
  </si>
  <si>
    <t>Gym Fees</t>
  </si>
  <si>
    <t>Life Insurance</t>
  </si>
  <si>
    <t>Furniture Replacement</t>
  </si>
  <si>
    <t>Electronic Replacement</t>
  </si>
  <si>
    <t>Business</t>
  </si>
  <si>
    <t>Uniform</t>
  </si>
  <si>
    <t>Social</t>
  </si>
  <si>
    <t>Sport</t>
  </si>
  <si>
    <t>Make-up &amp; Toiletries</t>
  </si>
  <si>
    <t>Groceries</t>
  </si>
  <si>
    <t>Bought Lunches</t>
  </si>
  <si>
    <t>Study Fees</t>
  </si>
  <si>
    <t>Uniforms</t>
  </si>
  <si>
    <t>books &amp; Stationary</t>
  </si>
  <si>
    <t>Equipment</t>
  </si>
  <si>
    <t>School Fees</t>
  </si>
  <si>
    <t>Resedence</t>
  </si>
  <si>
    <t>Extra Calucular</t>
  </si>
  <si>
    <t>Holiday and Travel</t>
  </si>
  <si>
    <t>Hobbies &amp; Sport</t>
  </si>
  <si>
    <t>Gift &amp; Donations</t>
  </si>
  <si>
    <t>Pets</t>
  </si>
  <si>
    <t>Entertainment</t>
  </si>
  <si>
    <t>Habits &amp; Interests</t>
  </si>
  <si>
    <t>Accommodation</t>
  </si>
  <si>
    <t>Activities</t>
  </si>
  <si>
    <t>Food/Dining out</t>
  </si>
  <si>
    <t>Packages</t>
  </si>
  <si>
    <t>Equipment Hire</t>
  </si>
  <si>
    <t>Sports &amp; Recreation</t>
  </si>
  <si>
    <t>Charity Donations</t>
  </si>
  <si>
    <t>Membership Fees</t>
  </si>
  <si>
    <t>Birthday Gifts</t>
  </si>
  <si>
    <t>Pocket Money</t>
  </si>
  <si>
    <t>Christmas Gifts</t>
  </si>
  <si>
    <t>Pet Insurance</t>
  </si>
  <si>
    <t>Palor</t>
  </si>
  <si>
    <t xml:space="preserve">Vet </t>
  </si>
  <si>
    <t>Accessories</t>
  </si>
  <si>
    <t>Jewelary</t>
  </si>
  <si>
    <t>Magazines &amp; Newspaper</t>
  </si>
  <si>
    <t>Television</t>
  </si>
  <si>
    <t>Subsriptions</t>
  </si>
  <si>
    <t>Alcohol &amp; Tabaco</t>
  </si>
  <si>
    <t>Credit Cards</t>
  </si>
  <si>
    <t>Store Cards</t>
  </si>
  <si>
    <t>Personal Loans</t>
  </si>
  <si>
    <t>Repayments</t>
  </si>
  <si>
    <t>Vehicle Payments</t>
  </si>
  <si>
    <t>Employment Income</t>
  </si>
  <si>
    <t>Bonus</t>
  </si>
  <si>
    <t>Leave Pay</t>
  </si>
  <si>
    <t>Fringe benefit</t>
  </si>
  <si>
    <t>Rent Income</t>
  </si>
  <si>
    <t>1) Income</t>
  </si>
  <si>
    <t>Total Income</t>
  </si>
  <si>
    <t>Other</t>
  </si>
  <si>
    <t>1) Expenditure</t>
  </si>
  <si>
    <t>Basic Expenditure</t>
  </si>
  <si>
    <t>Total Basic Expenditure</t>
  </si>
  <si>
    <t>Lifestyle Expenditure</t>
  </si>
  <si>
    <t>Total Lifestyle Expenditure</t>
  </si>
  <si>
    <t>Regular Repayments</t>
  </si>
  <si>
    <t>Total Regular Repayments</t>
  </si>
  <si>
    <t>Expenditure vs Income</t>
  </si>
  <si>
    <t>Basic Income</t>
  </si>
  <si>
    <t>Surplus or Deficit</t>
  </si>
  <si>
    <t>Total Expenditure</t>
  </si>
  <si>
    <t xml:space="preserve">Tel: </t>
  </si>
  <si>
    <t>+27 86 107 7789</t>
  </si>
  <si>
    <t xml:space="preserve">E-mail: </t>
  </si>
  <si>
    <t>admin@autus.co.za</t>
  </si>
  <si>
    <t>Amount Received Per Month</t>
  </si>
  <si>
    <t>Amount Received Per Year</t>
  </si>
  <si>
    <t>Registration renewals</t>
  </si>
  <si>
    <t>Anniversary Gifts</t>
  </si>
  <si>
    <t>Amount Paid Per Month</t>
  </si>
  <si>
    <t>Amount Paid Per Year</t>
  </si>
  <si>
    <t>Amount Received/Paid Per Month</t>
  </si>
  <si>
    <t>Amount Received/Paid Per Year</t>
  </si>
  <si>
    <t>Movie videos</t>
  </si>
  <si>
    <t>Dining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</si>
</sst>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7877A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64" fontId="0" fillId="8" borderId="1" xfId="0" applyNumberFormat="1" applyFill="1" applyBorder="1" applyAlignment="1" applyProtection="1">
      <alignment wrapText="1"/>
    </xf>
    <xf numFmtId="0" fontId="0" fillId="0" borderId="0" xfId="0" applyProtection="1"/>
    <xf numFmtId="0" fontId="0" fillId="4" borderId="1" xfId="0" applyFill="1" applyBorder="1" applyAlignment="1" applyProtection="1">
      <alignment vertical="center"/>
    </xf>
    <xf numFmtId="0" fontId="0" fillId="4" borderId="1" xfId="0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left" wrapText="1"/>
    </xf>
    <xf numFmtId="164" fontId="0" fillId="3" borderId="1" xfId="0" applyNumberFormat="1" applyFill="1" applyBorder="1" applyProtection="1"/>
    <xf numFmtId="0" fontId="0" fillId="0" borderId="0" xfId="0" applyAlignment="1" applyProtection="1">
      <alignment wrapText="1"/>
    </xf>
    <xf numFmtId="0" fontId="0" fillId="0" borderId="1" xfId="0" applyBorder="1" applyProtection="1"/>
    <xf numFmtId="164" fontId="0" fillId="0" borderId="1" xfId="0" applyNumberFormat="1" applyBorder="1" applyProtection="1"/>
    <xf numFmtId="0" fontId="0" fillId="3" borderId="1" xfId="0" applyFill="1" applyBorder="1" applyProtection="1"/>
    <xf numFmtId="0" fontId="1" fillId="0" borderId="0" xfId="0" applyFont="1" applyProtection="1"/>
    <xf numFmtId="0" fontId="0" fillId="0" borderId="3" xfId="0" applyBorder="1" applyProtection="1"/>
    <xf numFmtId="164" fontId="0" fillId="0" borderId="3" xfId="0" applyNumberFormat="1" applyBorder="1" applyProtection="1"/>
    <xf numFmtId="0" fontId="0" fillId="0" borderId="2" xfId="0" applyBorder="1" applyProtection="1"/>
    <xf numFmtId="164" fontId="0" fillId="0" borderId="2" xfId="0" applyNumberFormat="1" applyBorder="1" applyProtection="1"/>
    <xf numFmtId="164" fontId="0" fillId="0" borderId="2" xfId="0" applyNumberFormat="1" applyBorder="1" applyAlignment="1" applyProtection="1">
      <alignment wrapText="1"/>
    </xf>
    <xf numFmtId="0" fontId="0" fillId="3" borderId="7" xfId="0" applyFill="1" applyBorder="1" applyProtection="1"/>
    <xf numFmtId="164" fontId="0" fillId="3" borderId="7" xfId="0" applyNumberFormat="1" applyFill="1" applyBorder="1" applyProtection="1"/>
    <xf numFmtId="164" fontId="0" fillId="6" borderId="1" xfId="0" applyNumberFormat="1" applyFill="1" applyBorder="1" applyProtection="1"/>
    <xf numFmtId="164" fontId="0" fillId="6" borderId="7" xfId="0" applyNumberFormat="1" applyFill="1" applyBorder="1" applyProtection="1"/>
    <xf numFmtId="164" fontId="0" fillId="6" borderId="7" xfId="0" applyNumberFormat="1" applyFill="1" applyBorder="1" applyAlignment="1" applyProtection="1">
      <alignment wrapText="1"/>
    </xf>
    <xf numFmtId="0" fontId="0" fillId="4" borderId="9" xfId="0" applyFill="1" applyBorder="1" applyAlignment="1" applyProtection="1">
      <alignment vertical="center"/>
    </xf>
    <xf numFmtId="0" fontId="0" fillId="7" borderId="1" xfId="0" applyFill="1" applyBorder="1" applyProtection="1"/>
    <xf numFmtId="164" fontId="0" fillId="7" borderId="1" xfId="0" applyNumberFormat="1" applyFill="1" applyBorder="1" applyProtection="1"/>
    <xf numFmtId="0" fontId="0" fillId="7" borderId="7" xfId="0" applyFill="1" applyBorder="1" applyProtection="1"/>
    <xf numFmtId="164" fontId="0" fillId="7" borderId="7" xfId="0" applyNumberFormat="1" applyFill="1" applyBorder="1" applyProtection="1"/>
    <xf numFmtId="0" fontId="0" fillId="4" borderId="9" xfId="0" applyFill="1" applyBorder="1" applyAlignment="1" applyProtection="1">
      <alignment horizontal="center" vertical="center" wrapText="1"/>
    </xf>
    <xf numFmtId="0" fontId="0" fillId="5" borderId="1" xfId="0" applyFill="1" applyBorder="1" applyProtection="1"/>
    <xf numFmtId="164" fontId="0" fillId="5" borderId="1" xfId="0" applyNumberFormat="1" applyFill="1" applyBorder="1" applyProtection="1"/>
    <xf numFmtId="0" fontId="0" fillId="5" borderId="7" xfId="0" applyFill="1" applyBorder="1" applyProtection="1"/>
    <xf numFmtId="164" fontId="0" fillId="5" borderId="7" xfId="0" applyNumberFormat="1" applyFill="1" applyBorder="1" applyProtection="1"/>
    <xf numFmtId="0" fontId="0" fillId="0" borderId="6" xfId="0" applyBorder="1" applyProtection="1"/>
    <xf numFmtId="164" fontId="0" fillId="0" borderId="6" xfId="0" applyNumberFormat="1" applyBorder="1" applyProtection="1"/>
    <xf numFmtId="164" fontId="0" fillId="0" borderId="6" xfId="0" applyNumberFormat="1" applyBorder="1" applyAlignment="1" applyProtection="1">
      <alignment wrapText="1"/>
    </xf>
    <xf numFmtId="0" fontId="0" fillId="0" borderId="5" xfId="0" applyBorder="1" applyProtection="1"/>
    <xf numFmtId="164" fontId="0" fillId="0" borderId="5" xfId="0" applyNumberFormat="1" applyBorder="1" applyProtection="1"/>
    <xf numFmtId="164" fontId="0" fillId="0" borderId="5" xfId="0" applyNumberFormat="1" applyBorder="1" applyAlignment="1" applyProtection="1">
      <alignment wrapText="1"/>
    </xf>
    <xf numFmtId="0" fontId="0" fillId="4" borderId="7" xfId="0" applyFill="1" applyBorder="1" applyAlignment="1" applyProtection="1">
      <alignment vertical="center"/>
    </xf>
    <xf numFmtId="0" fontId="0" fillId="4" borderId="7" xfId="0" applyFill="1" applyBorder="1" applyAlignment="1" applyProtection="1">
      <alignment horizontal="center" vertical="center" wrapText="1"/>
    </xf>
    <xf numFmtId="164" fontId="0" fillId="6" borderId="9" xfId="0" applyNumberFormat="1" applyFill="1" applyBorder="1" applyProtection="1"/>
    <xf numFmtId="164" fontId="0" fillId="6" borderId="9" xfId="0" applyNumberFormat="1" applyFill="1" applyBorder="1" applyAlignment="1" applyProtection="1">
      <alignment wrapText="1"/>
    </xf>
    <xf numFmtId="164" fontId="0" fillId="7" borderId="1" xfId="0" applyNumberFormat="1" applyFill="1" applyBorder="1" applyAlignment="1" applyProtection="1">
      <alignment wrapText="1"/>
    </xf>
    <xf numFmtId="0" fontId="0" fillId="5" borderId="3" xfId="0" applyFill="1" applyBorder="1" applyProtection="1"/>
    <xf numFmtId="164" fontId="0" fillId="5" borderId="3" xfId="0" applyNumberFormat="1" applyFill="1" applyBorder="1" applyProtection="1"/>
    <xf numFmtId="164" fontId="0" fillId="5" borderId="3" xfId="0" applyNumberFormat="1" applyFill="1" applyBorder="1" applyAlignment="1" applyProtection="1">
      <alignment wrapText="1"/>
    </xf>
    <xf numFmtId="0" fontId="0" fillId="8" borderId="2" xfId="0" applyFill="1" applyBorder="1" applyProtection="1"/>
    <xf numFmtId="164" fontId="0" fillId="8" borderId="2" xfId="0" applyNumberFormat="1" applyFill="1" applyBorder="1" applyProtection="1"/>
    <xf numFmtId="164" fontId="0" fillId="8" borderId="2" xfId="0" applyNumberFormat="1" applyFill="1" applyBorder="1" applyAlignment="1" applyProtection="1">
      <alignment wrapText="1"/>
    </xf>
    <xf numFmtId="0" fontId="0" fillId="8" borderId="0" xfId="0" applyFill="1" applyProtection="1"/>
    <xf numFmtId="0" fontId="2" fillId="2" borderId="8" xfId="0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vertical="center" wrapText="1"/>
    </xf>
    <xf numFmtId="0" fontId="2" fillId="2" borderId="2" xfId="0" applyFont="1" applyFill="1" applyBorder="1" applyProtection="1"/>
    <xf numFmtId="164" fontId="2" fillId="2" borderId="2" xfId="0" applyNumberFormat="1" applyFont="1" applyFill="1" applyBorder="1" applyProtection="1"/>
    <xf numFmtId="164" fontId="2" fillId="2" borderId="2" xfId="0" applyNumberFormat="1" applyFont="1" applyFill="1" applyBorder="1" applyAlignment="1" applyProtection="1">
      <alignment wrapText="1"/>
    </xf>
    <xf numFmtId="0" fontId="2" fillId="2" borderId="4" xfId="0" applyFont="1" applyFill="1" applyBorder="1" applyAlignment="1" applyProtection="1">
      <alignment vertical="center"/>
    </xf>
    <xf numFmtId="164" fontId="2" fillId="2" borderId="5" xfId="0" applyNumberFormat="1" applyFont="1" applyFill="1" applyBorder="1" applyAlignment="1" applyProtection="1">
      <alignment vertical="center"/>
    </xf>
    <xf numFmtId="164" fontId="2" fillId="2" borderId="5" xfId="0" applyNumberFormat="1" applyFont="1" applyFill="1" applyBorder="1" applyAlignment="1" applyProtection="1">
      <alignment vertical="center" wrapText="1"/>
    </xf>
    <xf numFmtId="0" fontId="0" fillId="0" borderId="0" xfId="0" applyBorder="1" applyProtection="1"/>
    <xf numFmtId="164" fontId="0" fillId="0" borderId="0" xfId="0" applyNumberFormat="1" applyBorder="1" applyProtection="1"/>
    <xf numFmtId="164" fontId="0" fillId="0" borderId="0" xfId="0" applyNumberFormat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0" xfId="0" applyAlignment="1" applyProtection="1">
      <alignment horizontal="right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  <color rgb="FFB787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Monthly</a:t>
            </a:r>
            <a:r>
              <a:rPr lang="en-ZA" baseline="0"/>
              <a:t> Budget</a:t>
            </a:r>
            <a:endParaRPr lang="en-Z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AA0-4292-AECA-95C8D5E787B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AA0-4292-AECA-95C8D5E787B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AA0-4292-AECA-95C8D5E787B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AA0-4292-AECA-95C8D5E787BF}"/>
              </c:ext>
            </c:extLst>
          </c:dPt>
          <c:cat>
            <c:strRef>
              <c:f>(Sheet1!$B$34,Sheet1!$B$101,Sheet1!$B$141,Sheet1!$B$150)</c:f>
              <c:strCache>
                <c:ptCount val="4"/>
                <c:pt idx="0">
                  <c:v>Total Income</c:v>
                </c:pt>
                <c:pt idx="1">
                  <c:v>Total Basic Expenditure</c:v>
                </c:pt>
                <c:pt idx="2">
                  <c:v>Total Lifestyle Expenditure</c:v>
                </c:pt>
                <c:pt idx="3">
                  <c:v>Total Regular Repayments</c:v>
                </c:pt>
              </c:strCache>
            </c:strRef>
          </c:cat>
          <c:val>
            <c:numRef>
              <c:f>(Sheet1!$C$34,Sheet1!$C$101,Sheet1!$C$141,Sheet1!$C$150)</c:f>
              <c:numCache>
                <c:formatCode>"R"#,##0.00</c:formatCode>
                <c:ptCount val="4"/>
                <c:pt idx="0">
                  <c:v>16067</c:v>
                </c:pt>
                <c:pt idx="1">
                  <c:v>7300</c:v>
                </c:pt>
                <c:pt idx="2">
                  <c:v>70</c:v>
                </c:pt>
                <c:pt idx="3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7-4580-85EF-0CF87B01F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Yearly Budget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E71-4691-B8F3-002192A625B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E71-4691-B8F3-002192A625B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E71-4691-B8F3-002192A625B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E71-4691-B8F3-002192A625B3}"/>
              </c:ext>
            </c:extLst>
          </c:dPt>
          <c:cat>
            <c:strRef>
              <c:f>(Sheet1!$B$34,Sheet1!$B$101,Sheet1!$B$141,Sheet1!$B$150)</c:f>
              <c:strCache>
                <c:ptCount val="4"/>
                <c:pt idx="0">
                  <c:v>Total Income</c:v>
                </c:pt>
                <c:pt idx="1">
                  <c:v>Total Basic Expenditure</c:v>
                </c:pt>
                <c:pt idx="2">
                  <c:v>Total Lifestyle Expenditure</c:v>
                </c:pt>
                <c:pt idx="3">
                  <c:v>Total Regular Repayments</c:v>
                </c:pt>
              </c:strCache>
            </c:strRef>
          </c:cat>
          <c:val>
            <c:numRef>
              <c:f>(Sheet1!$D$34,Sheet1!$D$101,Sheet1!$D$141,Sheet1!$D$150)</c:f>
              <c:numCache>
                <c:formatCode>"R"#,##0.00</c:formatCode>
                <c:ptCount val="4"/>
                <c:pt idx="0">
                  <c:v>192804</c:v>
                </c:pt>
                <c:pt idx="1">
                  <c:v>87600</c:v>
                </c:pt>
                <c:pt idx="2">
                  <c:v>840</c:v>
                </c:pt>
                <c:pt idx="3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09-47DA-899E-B312780CA2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16</xdr:row>
      <xdr:rowOff>23812</xdr:rowOff>
    </xdr:from>
    <xdr:to>
      <xdr:col>12</xdr:col>
      <xdr:colOff>590550</xdr:colOff>
      <xdr:row>30</xdr:row>
      <xdr:rowOff>100012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63B3605-5B53-4470-823A-C90F503CE9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352425</xdr:colOff>
      <xdr:row>32</xdr:row>
      <xdr:rowOff>90487</xdr:rowOff>
    </xdr:from>
    <xdr:to>
      <xdr:col>13</xdr:col>
      <xdr:colOff>47625</xdr:colOff>
      <xdr:row>45</xdr:row>
      <xdr:rowOff>23812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24DC0EF-0259-41A9-9B44-6427C003B3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1381126</xdr:colOff>
      <xdr:row>0</xdr:row>
      <xdr:rowOff>152400</xdr:rowOff>
    </xdr:from>
    <xdr:to>
      <xdr:col>3</xdr:col>
      <xdr:colOff>114300</xdr:colOff>
      <xdr:row>10</xdr:row>
      <xdr:rowOff>51272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4EDDA78-CA99-437C-97B5-629549C82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90726" y="152400"/>
          <a:ext cx="2076449" cy="18038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E3363-5FBE-4A90-AB2B-1F9196EBA1C0}">
  <dimension ref="A12:S323"/>
  <sheetViews>
    <sheetView showGridLines="0" tabSelected="1" topLeftCell="A7" workbookViewId="0">
      <selection activeCell="D40" sqref="D40"/>
    </sheetView>
  </sheetViews>
  <sheetFormatPr defaultRowHeight="15" x14ac:dyDescent="0.25"/>
  <cols>
    <col min="1" max="1" width="9.140625" style="2"/>
    <col min="2" max="2" width="25.140625" style="2" bestFit="1" customWidth="1"/>
    <col min="3" max="3" width="25" style="2" customWidth="1"/>
    <col min="4" max="4" width="25" style="7" customWidth="1"/>
    <col min="5" max="16384" width="9.140625" style="2"/>
  </cols>
  <sheetData>
    <row r="12" spans="1:4" x14ac:dyDescent="0.25">
      <c r="A12" s="63" t="s">
        <v>107</v>
      </c>
      <c r="B12" s="2" t="s">
        <v>108</v>
      </c>
    </row>
    <row r="13" spans="1:4" x14ac:dyDescent="0.25">
      <c r="A13" s="63" t="s">
        <v>109</v>
      </c>
      <c r="B13" s="2" t="s">
        <v>110</v>
      </c>
    </row>
    <row r="15" spans="1:4" ht="26.25" customHeight="1" x14ac:dyDescent="0.25">
      <c r="B15" s="64" t="s">
        <v>93</v>
      </c>
      <c r="C15" s="64"/>
      <c r="D15" s="64"/>
    </row>
    <row r="16" spans="1:4" ht="30" x14ac:dyDescent="0.25">
      <c r="B16" s="3" t="s">
        <v>104</v>
      </c>
      <c r="C16" s="4" t="s">
        <v>111</v>
      </c>
      <c r="D16" s="4" t="s">
        <v>112</v>
      </c>
    </row>
    <row r="17" spans="2:19" x14ac:dyDescent="0.25">
      <c r="B17" s="5" t="s">
        <v>88</v>
      </c>
      <c r="C17" s="6">
        <f>IF(SUM(C18:C24)=0," ",SUM(C18:C24))</f>
        <v>15567</v>
      </c>
      <c r="D17" s="6">
        <f>IF(SUM(D18:D24)=0," ",SUM(D18:D24))</f>
        <v>186804</v>
      </c>
      <c r="E17" s="7"/>
      <c r="F17" s="7"/>
    </row>
    <row r="18" spans="2:19" x14ac:dyDescent="0.25">
      <c r="B18" s="8" t="s">
        <v>8</v>
      </c>
      <c r="C18" s="9">
        <v>10000</v>
      </c>
      <c r="D18" s="1">
        <f>IF(C18*12=0," ",C18*12)</f>
        <v>120000</v>
      </c>
    </row>
    <row r="19" spans="2:19" x14ac:dyDescent="0.25">
      <c r="B19" s="8" t="s">
        <v>89</v>
      </c>
      <c r="C19" s="9">
        <v>522</v>
      </c>
      <c r="D19" s="1">
        <f t="shared" ref="D19:D24" si="0">IF(C19*12=0," ",C19*12)</f>
        <v>6264</v>
      </c>
    </row>
    <row r="20" spans="2:19" x14ac:dyDescent="0.25">
      <c r="B20" s="8" t="s">
        <v>91</v>
      </c>
      <c r="C20" s="9">
        <v>5000</v>
      </c>
      <c r="D20" s="1">
        <f t="shared" si="0"/>
        <v>60000</v>
      </c>
    </row>
    <row r="21" spans="2:19" x14ac:dyDescent="0.25">
      <c r="B21" s="8" t="s">
        <v>4</v>
      </c>
      <c r="C21" s="9">
        <v>45</v>
      </c>
      <c r="D21" s="1">
        <f t="shared" si="0"/>
        <v>540</v>
      </c>
    </row>
    <row r="22" spans="2:19" x14ac:dyDescent="0.25">
      <c r="B22" s="8" t="s">
        <v>5</v>
      </c>
      <c r="C22" s="9"/>
      <c r="D22" s="1" t="str">
        <f t="shared" si="0"/>
        <v xml:space="preserve"> </v>
      </c>
    </row>
    <row r="23" spans="2:19" x14ac:dyDescent="0.25">
      <c r="B23" s="8" t="s">
        <v>90</v>
      </c>
      <c r="C23" s="9"/>
      <c r="D23" s="1" t="str">
        <f t="shared" si="0"/>
        <v xml:space="preserve"> </v>
      </c>
    </row>
    <row r="24" spans="2:19" x14ac:dyDescent="0.25">
      <c r="B24" s="8" t="s">
        <v>95</v>
      </c>
      <c r="C24" s="9"/>
      <c r="D24" s="1" t="str">
        <f t="shared" si="0"/>
        <v xml:space="preserve"> </v>
      </c>
    </row>
    <row r="25" spans="2:19" x14ac:dyDescent="0.25">
      <c r="B25" s="10" t="s">
        <v>1</v>
      </c>
      <c r="C25" s="6">
        <f>IF(SUM(C26:C32)=0," ",SUM(C26:C32))</f>
        <v>500</v>
      </c>
      <c r="D25" s="6">
        <f>IF(SUM(D26:D32)=0," ",SUM(D26:D32))</f>
        <v>6000</v>
      </c>
      <c r="Q25" s="11"/>
    </row>
    <row r="26" spans="2:19" x14ac:dyDescent="0.25">
      <c r="B26" s="8" t="s">
        <v>6</v>
      </c>
      <c r="C26" s="9"/>
      <c r="D26" s="1" t="str">
        <f>IF(C26*12=0," ",C26*12)</f>
        <v xml:space="preserve"> </v>
      </c>
    </row>
    <row r="27" spans="2:19" x14ac:dyDescent="0.25">
      <c r="B27" s="8" t="s">
        <v>7</v>
      </c>
      <c r="C27" s="9"/>
      <c r="D27" s="1" t="str">
        <f t="shared" ref="D27:D32" si="1">IF(C27*12=0," ",C27*12)</f>
        <v xml:space="preserve"> </v>
      </c>
      <c r="S27" s="11"/>
    </row>
    <row r="28" spans="2:19" x14ac:dyDescent="0.25">
      <c r="B28" s="8" t="s">
        <v>1</v>
      </c>
      <c r="C28" s="9"/>
      <c r="D28" s="1" t="str">
        <f t="shared" si="1"/>
        <v xml:space="preserve"> </v>
      </c>
    </row>
    <row r="29" spans="2:19" x14ac:dyDescent="0.25">
      <c r="B29" s="8" t="s">
        <v>92</v>
      </c>
      <c r="C29" s="9">
        <v>500</v>
      </c>
      <c r="D29" s="1">
        <f t="shared" si="1"/>
        <v>6000</v>
      </c>
    </row>
    <row r="30" spans="2:19" x14ac:dyDescent="0.25">
      <c r="B30" s="8" t="s">
        <v>2</v>
      </c>
      <c r="C30" s="9"/>
      <c r="D30" s="1" t="str">
        <f t="shared" si="1"/>
        <v xml:space="preserve"> </v>
      </c>
    </row>
    <row r="31" spans="2:19" x14ac:dyDescent="0.25">
      <c r="B31" s="8" t="s">
        <v>3</v>
      </c>
      <c r="C31" s="9"/>
      <c r="D31" s="1" t="str">
        <f t="shared" si="1"/>
        <v xml:space="preserve"> </v>
      </c>
      <c r="Q31" s="11"/>
    </row>
    <row r="32" spans="2:19" x14ac:dyDescent="0.25">
      <c r="B32" s="12" t="s">
        <v>95</v>
      </c>
      <c r="C32" s="13"/>
      <c r="D32" s="1" t="str">
        <f t="shared" si="1"/>
        <v xml:space="preserve"> </v>
      </c>
    </row>
    <row r="33" spans="2:19" x14ac:dyDescent="0.25">
      <c r="B33" s="14"/>
      <c r="C33" s="15"/>
      <c r="D33" s="16"/>
    </row>
    <row r="34" spans="2:19" x14ac:dyDescent="0.25">
      <c r="B34" s="17" t="s">
        <v>94</v>
      </c>
      <c r="C34" s="18">
        <f>IF(C17+C25=0," ",C17+C25)</f>
        <v>16067</v>
      </c>
      <c r="D34" s="18">
        <f>IF(D17+D25=0," ",D17+D25)</f>
        <v>192804</v>
      </c>
      <c r="S34" s="11"/>
    </row>
    <row r="35" spans="2:19" x14ac:dyDescent="0.25">
      <c r="B35" s="14"/>
      <c r="C35" s="15"/>
      <c r="D35" s="16"/>
    </row>
    <row r="36" spans="2:19" ht="26.25" customHeight="1" x14ac:dyDescent="0.25">
      <c r="B36" s="65" t="s">
        <v>96</v>
      </c>
      <c r="C36" s="66"/>
      <c r="D36" s="67"/>
      <c r="Q36" s="11"/>
    </row>
    <row r="37" spans="2:19" x14ac:dyDescent="0.25">
      <c r="B37" s="3" t="s">
        <v>97</v>
      </c>
      <c r="C37" s="4" t="s">
        <v>115</v>
      </c>
      <c r="D37" s="4" t="s">
        <v>116</v>
      </c>
    </row>
    <row r="38" spans="2:19" x14ac:dyDescent="0.25">
      <c r="B38" s="19" t="s">
        <v>9</v>
      </c>
      <c r="C38" s="19" t="str">
        <f>IF(SUM(C39:C43)=0," ",SUM(C39:C43))</f>
        <v xml:space="preserve"> </v>
      </c>
      <c r="D38" s="19" t="str">
        <f>IF(SUM(D39:D43)=0," ",SUM(D39:D43))</f>
        <v xml:space="preserve"> </v>
      </c>
    </row>
    <row r="39" spans="2:19" x14ac:dyDescent="0.25">
      <c r="B39" s="9" t="s">
        <v>17</v>
      </c>
      <c r="C39" s="9"/>
      <c r="D39" s="1" t="str">
        <f t="shared" ref="D39:D48" si="2">IF(C39*12=0," ",C39*12)</f>
        <v xml:space="preserve"> </v>
      </c>
      <c r="S39" s="11"/>
    </row>
    <row r="40" spans="2:19" x14ac:dyDescent="0.25">
      <c r="B40" s="9" t="s">
        <v>41</v>
      </c>
      <c r="C40" s="9"/>
      <c r="D40" s="1" t="str">
        <f t="shared" si="2"/>
        <v xml:space="preserve"> </v>
      </c>
    </row>
    <row r="41" spans="2:19" x14ac:dyDescent="0.25">
      <c r="B41" s="9" t="s">
        <v>42</v>
      </c>
      <c r="C41" s="9"/>
      <c r="D41" s="1" t="str">
        <f t="shared" si="2"/>
        <v xml:space="preserve"> </v>
      </c>
    </row>
    <row r="42" spans="2:19" x14ac:dyDescent="0.25">
      <c r="B42" s="9" t="s">
        <v>20</v>
      </c>
      <c r="C42" s="9"/>
      <c r="D42" s="1" t="str">
        <f t="shared" si="2"/>
        <v xml:space="preserve"> </v>
      </c>
    </row>
    <row r="43" spans="2:19" x14ac:dyDescent="0.25">
      <c r="B43" s="9" t="s">
        <v>95</v>
      </c>
      <c r="C43" s="9"/>
      <c r="D43" s="1" t="str">
        <f t="shared" si="2"/>
        <v xml:space="preserve"> </v>
      </c>
    </row>
    <row r="44" spans="2:19" x14ac:dyDescent="0.25">
      <c r="B44" s="19" t="s">
        <v>10</v>
      </c>
      <c r="C44" s="19">
        <f>IF(SUM(C45:C48)=0," ",SUM(C45:C48))</f>
        <v>6000</v>
      </c>
      <c r="D44" s="19">
        <f>IF(SUM(D45:D48)=0," ",SUM(D45:D48))</f>
        <v>72000</v>
      </c>
    </row>
    <row r="45" spans="2:19" x14ac:dyDescent="0.25">
      <c r="B45" s="9" t="s">
        <v>18</v>
      </c>
      <c r="C45" s="9"/>
      <c r="D45" s="1" t="str">
        <f t="shared" si="2"/>
        <v xml:space="preserve"> </v>
      </c>
    </row>
    <row r="46" spans="2:19" x14ac:dyDescent="0.25">
      <c r="B46" s="9" t="s">
        <v>19</v>
      </c>
      <c r="C46" s="9"/>
      <c r="D46" s="1" t="str">
        <f t="shared" si="2"/>
        <v xml:space="preserve"> </v>
      </c>
      <c r="Q46" s="11"/>
      <c r="S46" s="11"/>
    </row>
    <row r="47" spans="2:19" x14ac:dyDescent="0.25">
      <c r="B47" s="9" t="s">
        <v>29</v>
      </c>
      <c r="C47" s="9">
        <v>6000</v>
      </c>
      <c r="D47" s="1">
        <f t="shared" si="2"/>
        <v>72000</v>
      </c>
    </row>
    <row r="48" spans="2:19" x14ac:dyDescent="0.25">
      <c r="B48" s="9" t="s">
        <v>95</v>
      </c>
      <c r="C48" s="9"/>
      <c r="D48" s="1" t="str">
        <f t="shared" si="2"/>
        <v xml:space="preserve"> </v>
      </c>
    </row>
    <row r="49" spans="2:19" x14ac:dyDescent="0.25">
      <c r="B49" s="19" t="s">
        <v>11</v>
      </c>
      <c r="C49" s="19" t="str">
        <f>IF(SUM(C50:C58)=0," ",SUM(C50:C58))</f>
        <v xml:space="preserve"> </v>
      </c>
      <c r="D49" s="19" t="str">
        <f>IF(SUM(D50:D58)=0," ",SUM(D50:D58))</f>
        <v xml:space="preserve"> </v>
      </c>
    </row>
    <row r="50" spans="2:19" x14ac:dyDescent="0.25">
      <c r="B50" s="9" t="s">
        <v>50</v>
      </c>
      <c r="C50" s="9"/>
      <c r="D50" s="1" t="str">
        <f t="shared" ref="D50:D99" si="3">IF(C50*12=0," ",C50*12)</f>
        <v xml:space="preserve"> </v>
      </c>
    </row>
    <row r="51" spans="2:19" x14ac:dyDescent="0.25">
      <c r="B51" s="9" t="s">
        <v>51</v>
      </c>
      <c r="C51" s="9"/>
      <c r="D51" s="1" t="str">
        <f t="shared" si="3"/>
        <v xml:space="preserve"> </v>
      </c>
    </row>
    <row r="52" spans="2:19" x14ac:dyDescent="0.25">
      <c r="B52" s="9" t="s">
        <v>53</v>
      </c>
      <c r="C52" s="9"/>
      <c r="D52" s="1" t="str">
        <f t="shared" si="3"/>
        <v xml:space="preserve"> </v>
      </c>
    </row>
    <row r="53" spans="2:19" x14ac:dyDescent="0.25">
      <c r="B53" s="9" t="s">
        <v>52</v>
      </c>
      <c r="C53" s="9"/>
      <c r="D53" s="1" t="str">
        <f t="shared" si="3"/>
        <v xml:space="preserve"> </v>
      </c>
    </row>
    <row r="54" spans="2:19" x14ac:dyDescent="0.25">
      <c r="B54" s="9" t="s">
        <v>54</v>
      </c>
      <c r="C54" s="9"/>
      <c r="D54" s="1" t="str">
        <f t="shared" si="3"/>
        <v xml:space="preserve"> </v>
      </c>
      <c r="Q54" s="11"/>
    </row>
    <row r="55" spans="2:19" x14ac:dyDescent="0.25">
      <c r="B55" s="9" t="s">
        <v>55</v>
      </c>
      <c r="C55" s="9"/>
      <c r="D55" s="1" t="str">
        <f t="shared" si="3"/>
        <v xml:space="preserve"> </v>
      </c>
    </row>
    <row r="56" spans="2:19" x14ac:dyDescent="0.25">
      <c r="B56" s="9" t="s">
        <v>56</v>
      </c>
      <c r="C56" s="9"/>
      <c r="D56" s="1" t="str">
        <f t="shared" si="3"/>
        <v xml:space="preserve"> </v>
      </c>
      <c r="S56" s="11"/>
    </row>
    <row r="57" spans="2:19" x14ac:dyDescent="0.25">
      <c r="B57" s="9" t="s">
        <v>46</v>
      </c>
      <c r="C57" s="9"/>
      <c r="D57" s="1" t="str">
        <f t="shared" si="3"/>
        <v xml:space="preserve"> </v>
      </c>
    </row>
    <row r="58" spans="2:19" x14ac:dyDescent="0.25">
      <c r="B58" s="9" t="s">
        <v>95</v>
      </c>
      <c r="C58" s="9"/>
      <c r="D58" s="1" t="str">
        <f t="shared" si="3"/>
        <v xml:space="preserve"> </v>
      </c>
    </row>
    <row r="59" spans="2:19" x14ac:dyDescent="0.25">
      <c r="B59" s="19" t="s">
        <v>12</v>
      </c>
      <c r="C59" s="19">
        <f>IF(SUM(C60:C65)=0," ",SUM(C60:C65))</f>
        <v>1150</v>
      </c>
      <c r="D59" s="19">
        <f>IF(SUM(D60:D65)=0," ",SUM(D60:D65))</f>
        <v>13800</v>
      </c>
    </row>
    <row r="60" spans="2:19" x14ac:dyDescent="0.25">
      <c r="B60" s="9" t="s">
        <v>21</v>
      </c>
      <c r="C60" s="9">
        <v>300</v>
      </c>
      <c r="D60" s="1">
        <f t="shared" si="3"/>
        <v>3600</v>
      </c>
    </row>
    <row r="61" spans="2:19" x14ac:dyDescent="0.25">
      <c r="B61" s="9" t="s">
        <v>25</v>
      </c>
      <c r="C61" s="9"/>
      <c r="D61" s="1" t="str">
        <f t="shared" si="3"/>
        <v xml:space="preserve"> </v>
      </c>
      <c r="Q61" s="11"/>
    </row>
    <row r="62" spans="2:19" x14ac:dyDescent="0.25">
      <c r="B62" s="9" t="s">
        <v>22</v>
      </c>
      <c r="C62" s="9">
        <v>250</v>
      </c>
      <c r="D62" s="1">
        <f t="shared" si="3"/>
        <v>3000</v>
      </c>
    </row>
    <row r="63" spans="2:19" x14ac:dyDescent="0.25">
      <c r="B63" s="9" t="s">
        <v>23</v>
      </c>
      <c r="C63" s="9"/>
      <c r="D63" s="1" t="str">
        <f t="shared" si="3"/>
        <v xml:space="preserve"> </v>
      </c>
      <c r="S63" s="11"/>
    </row>
    <row r="64" spans="2:19" x14ac:dyDescent="0.25">
      <c r="B64" s="9" t="s">
        <v>24</v>
      </c>
      <c r="C64" s="9">
        <v>600</v>
      </c>
      <c r="D64" s="1">
        <f t="shared" si="3"/>
        <v>7200</v>
      </c>
    </row>
    <row r="65" spans="2:17" x14ac:dyDescent="0.25">
      <c r="B65" s="9" t="s">
        <v>95</v>
      </c>
      <c r="C65" s="9"/>
      <c r="D65" s="1" t="str">
        <f t="shared" si="3"/>
        <v xml:space="preserve"> </v>
      </c>
    </row>
    <row r="66" spans="2:17" x14ac:dyDescent="0.25">
      <c r="B66" s="19" t="s">
        <v>13</v>
      </c>
      <c r="C66" s="19">
        <f>IF(SUM(C67:C72)=0," ",SUM(C67:C72))</f>
        <v>150</v>
      </c>
      <c r="D66" s="19">
        <f>IF(SUM(D67:D72)=0," ",SUM(D67:D72))</f>
        <v>1800</v>
      </c>
    </row>
    <row r="67" spans="2:17" x14ac:dyDescent="0.25">
      <c r="B67" s="9" t="s">
        <v>26</v>
      </c>
      <c r="C67" s="9">
        <v>150</v>
      </c>
      <c r="D67" s="1">
        <f t="shared" si="3"/>
        <v>1800</v>
      </c>
    </row>
    <row r="68" spans="2:17" x14ac:dyDescent="0.25">
      <c r="B68" s="9" t="s">
        <v>27</v>
      </c>
      <c r="C68" s="9"/>
      <c r="D68" s="1" t="str">
        <f t="shared" si="3"/>
        <v xml:space="preserve"> </v>
      </c>
      <c r="Q68" s="11"/>
    </row>
    <row r="69" spans="2:17" x14ac:dyDescent="0.25">
      <c r="B69" s="9" t="s">
        <v>33</v>
      </c>
      <c r="C69" s="9"/>
      <c r="D69" s="1" t="str">
        <f t="shared" si="3"/>
        <v xml:space="preserve"> </v>
      </c>
    </row>
    <row r="70" spans="2:17" x14ac:dyDescent="0.25">
      <c r="B70" s="9" t="s">
        <v>40</v>
      </c>
      <c r="C70" s="9"/>
      <c r="D70" s="1" t="str">
        <f t="shared" si="3"/>
        <v xml:space="preserve"> </v>
      </c>
    </row>
    <row r="71" spans="2:17" x14ac:dyDescent="0.25">
      <c r="B71" s="9" t="s">
        <v>43</v>
      </c>
      <c r="C71" s="9"/>
      <c r="D71" s="1" t="str">
        <f t="shared" si="3"/>
        <v xml:space="preserve"> </v>
      </c>
    </row>
    <row r="72" spans="2:17" x14ac:dyDescent="0.25">
      <c r="B72" s="9" t="s">
        <v>74</v>
      </c>
      <c r="C72" s="9"/>
      <c r="D72" s="1" t="str">
        <f t="shared" si="3"/>
        <v xml:space="preserve"> </v>
      </c>
    </row>
    <row r="73" spans="2:17" x14ac:dyDescent="0.25">
      <c r="B73" s="19" t="s">
        <v>14</v>
      </c>
      <c r="C73" s="19" t="str">
        <f>IF(SUM(C74:C79)=0," ",SUM(C74:C79))</f>
        <v xml:space="preserve"> </v>
      </c>
      <c r="D73" s="19" t="str">
        <f>IF(SUM(D74:D79)=0," ",SUM(D74:D79))</f>
        <v xml:space="preserve"> </v>
      </c>
    </row>
    <row r="74" spans="2:17" x14ac:dyDescent="0.25">
      <c r="B74" s="9" t="s">
        <v>28</v>
      </c>
      <c r="C74" s="9"/>
      <c r="D74" s="1" t="str">
        <f t="shared" si="3"/>
        <v xml:space="preserve"> </v>
      </c>
    </row>
    <row r="75" spans="2:17" x14ac:dyDescent="0.25">
      <c r="B75" s="9" t="s">
        <v>113</v>
      </c>
      <c r="C75" s="9"/>
      <c r="D75" s="1" t="str">
        <f t="shared" si="3"/>
        <v xml:space="preserve"> </v>
      </c>
    </row>
    <row r="76" spans="2:17" x14ac:dyDescent="0.25">
      <c r="B76" s="9" t="s">
        <v>30</v>
      </c>
      <c r="C76" s="9"/>
      <c r="D76" s="1" t="str">
        <f t="shared" si="3"/>
        <v xml:space="preserve"> </v>
      </c>
    </row>
    <row r="77" spans="2:17" x14ac:dyDescent="0.25">
      <c r="B77" s="9" t="s">
        <v>31</v>
      </c>
      <c r="C77" s="9"/>
      <c r="D77" s="1" t="str">
        <f t="shared" si="3"/>
        <v xml:space="preserve"> </v>
      </c>
      <c r="Q77" s="11"/>
    </row>
    <row r="78" spans="2:17" x14ac:dyDescent="0.25">
      <c r="B78" s="9" t="s">
        <v>32</v>
      </c>
      <c r="C78" s="9"/>
      <c r="D78" s="1" t="str">
        <f t="shared" si="3"/>
        <v xml:space="preserve"> </v>
      </c>
    </row>
    <row r="79" spans="2:17" x14ac:dyDescent="0.25">
      <c r="B79" s="9" t="s">
        <v>87</v>
      </c>
      <c r="C79" s="9"/>
      <c r="D79" s="1" t="str">
        <f t="shared" si="3"/>
        <v xml:space="preserve"> </v>
      </c>
    </row>
    <row r="80" spans="2:17" x14ac:dyDescent="0.25">
      <c r="B80" s="19" t="s">
        <v>0</v>
      </c>
      <c r="C80" s="19" t="str">
        <f>IF(SUM(C81:C87)=0," ",SUM(C81:C87))</f>
        <v xml:space="preserve"> </v>
      </c>
      <c r="D80" s="19" t="str">
        <f>IF(SUM(D81:D87)=0," ",SUM(D81:D87))</f>
        <v xml:space="preserve"> </v>
      </c>
    </row>
    <row r="81" spans="2:17" x14ac:dyDescent="0.25">
      <c r="B81" s="9" t="s">
        <v>44</v>
      </c>
      <c r="C81" s="9"/>
      <c r="D81" s="1" t="str">
        <f t="shared" si="3"/>
        <v xml:space="preserve"> </v>
      </c>
    </row>
    <row r="82" spans="2:17" x14ac:dyDescent="0.25">
      <c r="B82" s="9" t="s">
        <v>45</v>
      </c>
      <c r="C82" s="9"/>
      <c r="D82" s="1" t="str">
        <f t="shared" si="3"/>
        <v xml:space="preserve"> </v>
      </c>
    </row>
    <row r="83" spans="2:17" x14ac:dyDescent="0.25">
      <c r="B83" s="9" t="s">
        <v>46</v>
      </c>
      <c r="C83" s="9"/>
      <c r="D83" s="1" t="str">
        <f t="shared" si="3"/>
        <v xml:space="preserve"> </v>
      </c>
    </row>
    <row r="84" spans="2:17" x14ac:dyDescent="0.25">
      <c r="B84" s="9" t="s">
        <v>47</v>
      </c>
      <c r="C84" s="9"/>
      <c r="D84" s="1" t="str">
        <f t="shared" si="3"/>
        <v xml:space="preserve"> </v>
      </c>
    </row>
    <row r="85" spans="2:17" x14ac:dyDescent="0.25">
      <c r="B85" s="9" t="s">
        <v>77</v>
      </c>
      <c r="C85" s="9"/>
      <c r="D85" s="1" t="str">
        <f t="shared" si="3"/>
        <v xml:space="preserve"> </v>
      </c>
      <c r="Q85" s="11"/>
    </row>
    <row r="86" spans="2:17" x14ac:dyDescent="0.25">
      <c r="B86" s="9" t="s">
        <v>78</v>
      </c>
      <c r="C86" s="9"/>
      <c r="D86" s="1" t="str">
        <f t="shared" si="3"/>
        <v xml:space="preserve"> </v>
      </c>
    </row>
    <row r="87" spans="2:17" x14ac:dyDescent="0.25">
      <c r="B87" s="9" t="s">
        <v>95</v>
      </c>
      <c r="C87" s="9"/>
      <c r="D87" s="1" t="str">
        <f t="shared" si="3"/>
        <v xml:space="preserve"> </v>
      </c>
    </row>
    <row r="88" spans="2:17" x14ac:dyDescent="0.25">
      <c r="B88" s="19" t="s">
        <v>15</v>
      </c>
      <c r="C88" s="19" t="str">
        <f>IF(SUM(C89:C95)=0," ",SUM(C89:C95))</f>
        <v xml:space="preserve"> </v>
      </c>
      <c r="D88" s="19" t="str">
        <f>IF(SUM(D89:D95)=0," ",SUM(D89:D95))</f>
        <v xml:space="preserve"> </v>
      </c>
    </row>
    <row r="89" spans="2:17" x14ac:dyDescent="0.25">
      <c r="B89" s="9" t="s">
        <v>34</v>
      </c>
      <c r="C89" s="9"/>
      <c r="D89" s="1" t="str">
        <f t="shared" si="3"/>
        <v xml:space="preserve"> </v>
      </c>
    </row>
    <row r="90" spans="2:17" x14ac:dyDescent="0.25">
      <c r="B90" s="9" t="s">
        <v>35</v>
      </c>
      <c r="C90" s="9"/>
      <c r="D90" s="1" t="str">
        <f t="shared" si="3"/>
        <v xml:space="preserve"> </v>
      </c>
    </row>
    <row r="91" spans="2:17" x14ac:dyDescent="0.25">
      <c r="B91" s="9" t="s">
        <v>36</v>
      </c>
      <c r="C91" s="9"/>
      <c r="D91" s="1" t="str">
        <f t="shared" si="3"/>
        <v xml:space="preserve"> </v>
      </c>
    </row>
    <row r="92" spans="2:17" x14ac:dyDescent="0.25">
      <c r="B92" s="9" t="s">
        <v>37</v>
      </c>
      <c r="C92" s="9"/>
      <c r="D92" s="1" t="str">
        <f t="shared" si="3"/>
        <v xml:space="preserve"> </v>
      </c>
    </row>
    <row r="93" spans="2:17" x14ac:dyDescent="0.25">
      <c r="B93" s="9" t="s">
        <v>38</v>
      </c>
      <c r="C93" s="9"/>
      <c r="D93" s="1" t="str">
        <f t="shared" si="3"/>
        <v xml:space="preserve"> </v>
      </c>
    </row>
    <row r="94" spans="2:17" x14ac:dyDescent="0.25">
      <c r="B94" s="9" t="s">
        <v>39</v>
      </c>
      <c r="C94" s="9"/>
      <c r="D94" s="1" t="str">
        <f t="shared" si="3"/>
        <v xml:space="preserve"> </v>
      </c>
    </row>
    <row r="95" spans="2:17" x14ac:dyDescent="0.25">
      <c r="B95" s="9" t="s">
        <v>95</v>
      </c>
      <c r="C95" s="9"/>
      <c r="D95" s="1" t="str">
        <f t="shared" si="3"/>
        <v xml:space="preserve"> </v>
      </c>
    </row>
    <row r="96" spans="2:17" x14ac:dyDescent="0.25">
      <c r="B96" s="19" t="s">
        <v>16</v>
      </c>
      <c r="C96" s="19" t="str">
        <f>IF(SUM(C97:C100)=0," ",SUM(C97:C100))</f>
        <v xml:space="preserve"> </v>
      </c>
      <c r="D96" s="19" t="str">
        <f>IF(SUM(D97:D100)=0," ",SUM(D97:D100))</f>
        <v xml:space="preserve"> </v>
      </c>
    </row>
    <row r="97" spans="2:4" x14ac:dyDescent="0.25">
      <c r="B97" s="9" t="s">
        <v>48</v>
      </c>
      <c r="C97" s="9"/>
      <c r="D97" s="1" t="str">
        <f t="shared" si="3"/>
        <v xml:space="preserve"> </v>
      </c>
    </row>
    <row r="98" spans="2:4" x14ac:dyDescent="0.25">
      <c r="B98" s="9" t="s">
        <v>49</v>
      </c>
      <c r="C98" s="9"/>
      <c r="D98" s="1" t="str">
        <f t="shared" si="3"/>
        <v xml:space="preserve"> </v>
      </c>
    </row>
    <row r="99" spans="2:4" x14ac:dyDescent="0.25">
      <c r="B99" s="13" t="s">
        <v>95</v>
      </c>
      <c r="C99" s="13"/>
      <c r="D99" s="1" t="str">
        <f t="shared" si="3"/>
        <v xml:space="preserve"> </v>
      </c>
    </row>
    <row r="100" spans="2:4" x14ac:dyDescent="0.25">
      <c r="B100" s="14"/>
      <c r="C100" s="15"/>
      <c r="D100" s="16"/>
    </row>
    <row r="101" spans="2:4" x14ac:dyDescent="0.25">
      <c r="B101" s="20" t="s">
        <v>98</v>
      </c>
      <c r="C101" s="21">
        <f>IF(SUM(C96,C88,C80,C73,C66,C59,C49,C44,C38)=0," ",SUM(C96,C88,C80,C73,C66,C59,C49,C44,C38))</f>
        <v>7300</v>
      </c>
      <c r="D101" s="21">
        <f>IF(SUM(D96,D88,D80,D73,D66,D59,D49,D44,D38)=0," ",SUM(D96,D88,D80,D73,D66,D59,D49,D44,D38))</f>
        <v>87600</v>
      </c>
    </row>
    <row r="102" spans="2:4" x14ac:dyDescent="0.25">
      <c r="B102" s="14"/>
      <c r="C102" s="15"/>
      <c r="D102" s="16"/>
    </row>
    <row r="103" spans="2:4" x14ac:dyDescent="0.25">
      <c r="B103" s="22" t="s">
        <v>99</v>
      </c>
      <c r="C103" s="4" t="s">
        <v>115</v>
      </c>
      <c r="D103" s="4" t="s">
        <v>116</v>
      </c>
    </row>
    <row r="104" spans="2:4" x14ac:dyDescent="0.25">
      <c r="B104" s="23" t="s">
        <v>57</v>
      </c>
      <c r="C104" s="24">
        <f>IF(SUM(C105:C110)=0," ",SUM(C105:C110))</f>
        <v>70</v>
      </c>
      <c r="D104" s="24">
        <f>IF(SUM(D105:D110)=0," ",SUM(D105:D110))</f>
        <v>840</v>
      </c>
    </row>
    <row r="105" spans="2:4" x14ac:dyDescent="0.25">
      <c r="B105" s="8" t="s">
        <v>14</v>
      </c>
      <c r="C105" s="9"/>
      <c r="D105" s="1" t="str">
        <f t="shared" ref="D105:D139" si="4">IF(C105*12=0," ",C105*12)</f>
        <v xml:space="preserve"> </v>
      </c>
    </row>
    <row r="106" spans="2:4" x14ac:dyDescent="0.25">
      <c r="B106" s="8" t="s">
        <v>63</v>
      </c>
      <c r="C106" s="9"/>
      <c r="D106" s="1" t="str">
        <f t="shared" si="4"/>
        <v xml:space="preserve"> </v>
      </c>
    </row>
    <row r="107" spans="2:4" x14ac:dyDescent="0.25">
      <c r="B107" s="8" t="s">
        <v>65</v>
      </c>
      <c r="C107" s="9"/>
      <c r="D107" s="1" t="str">
        <f t="shared" si="4"/>
        <v xml:space="preserve"> </v>
      </c>
    </row>
    <row r="108" spans="2:4" x14ac:dyDescent="0.25">
      <c r="B108" s="8" t="s">
        <v>64</v>
      </c>
      <c r="C108" s="9">
        <v>70</v>
      </c>
      <c r="D108" s="1">
        <f t="shared" si="4"/>
        <v>840</v>
      </c>
    </row>
    <row r="109" spans="2:4" x14ac:dyDescent="0.25">
      <c r="B109" s="8" t="s">
        <v>66</v>
      </c>
      <c r="C109" s="9"/>
      <c r="D109" s="1" t="str">
        <f t="shared" si="4"/>
        <v xml:space="preserve"> </v>
      </c>
    </row>
    <row r="110" spans="2:4" x14ac:dyDescent="0.25">
      <c r="B110" s="8" t="s">
        <v>95</v>
      </c>
      <c r="C110" s="9"/>
      <c r="D110" s="1" t="str">
        <f t="shared" si="4"/>
        <v xml:space="preserve"> </v>
      </c>
    </row>
    <row r="111" spans="2:4" x14ac:dyDescent="0.25">
      <c r="B111" s="23" t="s">
        <v>58</v>
      </c>
      <c r="C111" s="24" t="str">
        <f>IF(SUM(C112:C115)=0," ",SUM(C112:C115))</f>
        <v xml:space="preserve"> </v>
      </c>
      <c r="D111" s="24" t="str">
        <f>IF(SUM(D112:D115)=0," ",SUM(D112:D115))</f>
        <v xml:space="preserve"> </v>
      </c>
    </row>
    <row r="112" spans="2:4" x14ac:dyDescent="0.25">
      <c r="B112" s="8" t="s">
        <v>53</v>
      </c>
      <c r="C112" s="9"/>
      <c r="D112" s="1" t="str">
        <f t="shared" si="4"/>
        <v xml:space="preserve"> </v>
      </c>
    </row>
    <row r="113" spans="2:4" x14ac:dyDescent="0.25">
      <c r="B113" s="8" t="s">
        <v>67</v>
      </c>
      <c r="C113" s="9"/>
      <c r="D113" s="1" t="str">
        <f t="shared" si="4"/>
        <v xml:space="preserve"> </v>
      </c>
    </row>
    <row r="114" spans="2:4" x14ac:dyDescent="0.25">
      <c r="B114" s="8" t="s">
        <v>70</v>
      </c>
      <c r="C114" s="9"/>
      <c r="D114" s="1" t="str">
        <f t="shared" si="4"/>
        <v xml:space="preserve"> </v>
      </c>
    </row>
    <row r="115" spans="2:4" x14ac:dyDescent="0.25">
      <c r="B115" s="8" t="s">
        <v>95</v>
      </c>
      <c r="C115" s="9"/>
      <c r="D115" s="1" t="str">
        <f t="shared" si="4"/>
        <v xml:space="preserve"> </v>
      </c>
    </row>
    <row r="116" spans="2:4" x14ac:dyDescent="0.25">
      <c r="B116" s="23" t="s">
        <v>59</v>
      </c>
      <c r="C116" s="24" t="str">
        <f>IF(SUM(C117:C122)=0," ",SUM(C117:C122))</f>
        <v xml:space="preserve"> </v>
      </c>
      <c r="D116" s="24" t="str">
        <f>IF(SUM(D117:D122)=0," ",SUM(D117:D122))</f>
        <v xml:space="preserve"> </v>
      </c>
    </row>
    <row r="117" spans="2:4" x14ac:dyDescent="0.25">
      <c r="B117" s="8" t="s">
        <v>69</v>
      </c>
      <c r="C117" s="9"/>
      <c r="D117" s="1" t="str">
        <f t="shared" si="4"/>
        <v xml:space="preserve"> </v>
      </c>
    </row>
    <row r="118" spans="2:4" x14ac:dyDescent="0.25">
      <c r="B118" s="8" t="s">
        <v>71</v>
      </c>
      <c r="C118" s="9"/>
      <c r="D118" s="1" t="str">
        <f t="shared" si="4"/>
        <v xml:space="preserve"> </v>
      </c>
    </row>
    <row r="119" spans="2:4" x14ac:dyDescent="0.25">
      <c r="B119" s="8" t="s">
        <v>114</v>
      </c>
      <c r="C119" s="9"/>
      <c r="D119" s="1" t="str">
        <f t="shared" si="4"/>
        <v xml:space="preserve"> </v>
      </c>
    </row>
    <row r="120" spans="2:4" x14ac:dyDescent="0.25">
      <c r="B120" s="8" t="s">
        <v>72</v>
      </c>
      <c r="C120" s="9"/>
      <c r="D120" s="1" t="str">
        <f t="shared" si="4"/>
        <v xml:space="preserve"> </v>
      </c>
    </row>
    <row r="121" spans="2:4" x14ac:dyDescent="0.25">
      <c r="B121" s="8" t="s">
        <v>73</v>
      </c>
      <c r="C121" s="9"/>
      <c r="D121" s="1" t="str">
        <f t="shared" si="4"/>
        <v xml:space="preserve"> </v>
      </c>
    </row>
    <row r="122" spans="2:4" x14ac:dyDescent="0.25">
      <c r="B122" s="8" t="s">
        <v>95</v>
      </c>
      <c r="C122" s="9"/>
      <c r="D122" s="1" t="str">
        <f t="shared" si="4"/>
        <v xml:space="preserve"> </v>
      </c>
    </row>
    <row r="123" spans="2:4" x14ac:dyDescent="0.25">
      <c r="B123" s="23" t="s">
        <v>60</v>
      </c>
      <c r="C123" s="24" t="str">
        <f>IF(SUM(C124:C128)=0," ",SUM(C124:C128))</f>
        <v xml:space="preserve"> </v>
      </c>
      <c r="D123" s="24" t="str">
        <f>IF(SUM(D124:D128)=0," ",SUM(D124:D128))</f>
        <v xml:space="preserve"> </v>
      </c>
    </row>
    <row r="124" spans="2:4" x14ac:dyDescent="0.25">
      <c r="B124" s="8" t="s">
        <v>75</v>
      </c>
      <c r="C124" s="9"/>
      <c r="D124" s="1" t="str">
        <f t="shared" si="4"/>
        <v xml:space="preserve"> </v>
      </c>
    </row>
    <row r="125" spans="2:4" x14ac:dyDescent="0.25">
      <c r="B125" s="8" t="s">
        <v>76</v>
      </c>
      <c r="C125" s="9"/>
      <c r="D125" s="1" t="str">
        <f t="shared" si="4"/>
        <v xml:space="preserve"> </v>
      </c>
    </row>
    <row r="126" spans="2:4" x14ac:dyDescent="0.25">
      <c r="B126" s="8" t="s">
        <v>16</v>
      </c>
      <c r="C126" s="9"/>
      <c r="D126" s="1" t="str">
        <f t="shared" si="4"/>
        <v xml:space="preserve"> </v>
      </c>
    </row>
    <row r="127" spans="2:4" x14ac:dyDescent="0.25">
      <c r="B127" s="8" t="s">
        <v>77</v>
      </c>
      <c r="C127" s="9"/>
      <c r="D127" s="1" t="str">
        <f t="shared" si="4"/>
        <v xml:space="preserve"> </v>
      </c>
    </row>
    <row r="128" spans="2:4" x14ac:dyDescent="0.25">
      <c r="B128" s="8" t="s">
        <v>95</v>
      </c>
      <c r="C128" s="9"/>
      <c r="D128" s="1" t="str">
        <f t="shared" si="4"/>
        <v xml:space="preserve"> </v>
      </c>
    </row>
    <row r="129" spans="2:4" x14ac:dyDescent="0.25">
      <c r="B129" s="23" t="s">
        <v>61</v>
      </c>
      <c r="C129" s="24" t="str">
        <f>IF(SUM(C130:C135)=0," ",SUM(C130:C135))</f>
        <v xml:space="preserve"> </v>
      </c>
      <c r="D129" s="24" t="str">
        <f>IF(SUM(D130:D135)=0," ",SUM(D130:D135))</f>
        <v xml:space="preserve"> </v>
      </c>
    </row>
    <row r="130" spans="2:4" x14ac:dyDescent="0.25">
      <c r="B130" s="8" t="s">
        <v>120</v>
      </c>
      <c r="C130" s="9"/>
      <c r="D130" s="1" t="str">
        <f t="shared" si="4"/>
        <v xml:space="preserve"> </v>
      </c>
    </row>
    <row r="131" spans="2:4" x14ac:dyDescent="0.25">
      <c r="B131" s="8" t="s">
        <v>119</v>
      </c>
      <c r="C131" s="9"/>
      <c r="D131" s="1" t="str">
        <f t="shared" si="4"/>
        <v xml:space="preserve"> </v>
      </c>
    </row>
    <row r="132" spans="2:4" x14ac:dyDescent="0.25">
      <c r="B132" s="8" t="s">
        <v>68</v>
      </c>
      <c r="C132" s="9"/>
      <c r="D132" s="1" t="str">
        <f t="shared" si="4"/>
        <v xml:space="preserve"> </v>
      </c>
    </row>
    <row r="133" spans="2:4" x14ac:dyDescent="0.25">
      <c r="B133" s="8" t="s">
        <v>79</v>
      </c>
      <c r="C133" s="9"/>
      <c r="D133" s="1" t="str">
        <f t="shared" si="4"/>
        <v xml:space="preserve"> </v>
      </c>
    </row>
    <row r="134" spans="2:4" x14ac:dyDescent="0.25">
      <c r="B134" s="8" t="s">
        <v>80</v>
      </c>
      <c r="C134" s="9"/>
      <c r="D134" s="1" t="str">
        <f t="shared" si="4"/>
        <v xml:space="preserve"> </v>
      </c>
    </row>
    <row r="135" spans="2:4" x14ac:dyDescent="0.25">
      <c r="B135" s="8" t="s">
        <v>95</v>
      </c>
      <c r="C135" s="9"/>
      <c r="D135" s="1" t="str">
        <f t="shared" si="4"/>
        <v xml:space="preserve"> </v>
      </c>
    </row>
    <row r="136" spans="2:4" x14ac:dyDescent="0.25">
      <c r="B136" s="23" t="s">
        <v>62</v>
      </c>
      <c r="C136" s="24" t="str">
        <f>IF(SUM(C137:C140)=0," ",SUM(C137:C140))</f>
        <v xml:space="preserve"> </v>
      </c>
      <c r="D136" s="24" t="str">
        <f>IF(SUM(D137:D140)=0," ",SUM(D137:D140))</f>
        <v xml:space="preserve"> </v>
      </c>
    </row>
    <row r="137" spans="2:4" x14ac:dyDescent="0.25">
      <c r="B137" s="8" t="s">
        <v>82</v>
      </c>
      <c r="C137" s="9"/>
      <c r="D137" s="1" t="str">
        <f t="shared" si="4"/>
        <v xml:space="preserve"> </v>
      </c>
    </row>
    <row r="138" spans="2:4" x14ac:dyDescent="0.25">
      <c r="B138" s="8" t="s">
        <v>81</v>
      </c>
      <c r="C138" s="9"/>
      <c r="D138" s="1" t="str">
        <f t="shared" si="4"/>
        <v xml:space="preserve"> </v>
      </c>
    </row>
    <row r="139" spans="2:4" x14ac:dyDescent="0.25">
      <c r="B139" s="12" t="s">
        <v>95</v>
      </c>
      <c r="C139" s="13"/>
      <c r="D139" s="1" t="str">
        <f t="shared" si="4"/>
        <v xml:space="preserve"> </v>
      </c>
    </row>
    <row r="140" spans="2:4" x14ac:dyDescent="0.25">
      <c r="B140" s="14"/>
      <c r="C140" s="15"/>
      <c r="D140" s="16"/>
    </row>
    <row r="141" spans="2:4" x14ac:dyDescent="0.25">
      <c r="B141" s="25" t="s">
        <v>100</v>
      </c>
      <c r="C141" s="26">
        <f>IF(SUM(C136,C129,C123,C116,C111,C104)=0," ",SUM(C136,C129,C123,C116,C111,C104))</f>
        <v>70</v>
      </c>
      <c r="D141" s="26">
        <f>IF(SUM(D136,D129,D123,D116,D111,D104)=0," ",SUM(D136,D129,D123,D116,D111,D104))</f>
        <v>840</v>
      </c>
    </row>
    <row r="142" spans="2:4" x14ac:dyDescent="0.25">
      <c r="B142" s="14"/>
      <c r="C142" s="15"/>
      <c r="D142" s="16"/>
    </row>
    <row r="143" spans="2:4" x14ac:dyDescent="0.25">
      <c r="B143" s="22" t="s">
        <v>101</v>
      </c>
      <c r="C143" s="27" t="s">
        <v>115</v>
      </c>
      <c r="D143" s="27" t="s">
        <v>116</v>
      </c>
    </row>
    <row r="144" spans="2:4" x14ac:dyDescent="0.25">
      <c r="B144" s="28" t="s">
        <v>86</v>
      </c>
      <c r="C144" s="29">
        <f>IF(SUM(C145:C148)=0," ",SUM(C145:C148))</f>
        <v>250</v>
      </c>
      <c r="D144" s="29">
        <f>IF(SUM(D145:D148)=0," ",SUM(D145:D148))</f>
        <v>3000</v>
      </c>
    </row>
    <row r="145" spans="2:4" x14ac:dyDescent="0.25">
      <c r="B145" s="8" t="s">
        <v>83</v>
      </c>
      <c r="C145" s="9"/>
      <c r="D145" s="1" t="str">
        <f t="shared" ref="D145:D148" si="5">IF(C145*12=0," ",C145*12)</f>
        <v xml:space="preserve"> </v>
      </c>
    </row>
    <row r="146" spans="2:4" x14ac:dyDescent="0.25">
      <c r="B146" s="8" t="s">
        <v>84</v>
      </c>
      <c r="C146" s="9">
        <v>250</v>
      </c>
      <c r="D146" s="1">
        <f t="shared" si="5"/>
        <v>3000</v>
      </c>
    </row>
    <row r="147" spans="2:4" x14ac:dyDescent="0.25">
      <c r="B147" s="8" t="s">
        <v>85</v>
      </c>
      <c r="C147" s="9"/>
      <c r="D147" s="1" t="str">
        <f t="shared" si="5"/>
        <v xml:space="preserve"> </v>
      </c>
    </row>
    <row r="148" spans="2:4" x14ac:dyDescent="0.25">
      <c r="B148" s="12" t="s">
        <v>95</v>
      </c>
      <c r="C148" s="13"/>
      <c r="D148" s="1" t="str">
        <f t="shared" si="5"/>
        <v xml:space="preserve"> </v>
      </c>
    </row>
    <row r="149" spans="2:4" x14ac:dyDescent="0.25">
      <c r="B149" s="14"/>
      <c r="C149" s="15"/>
      <c r="D149" s="16"/>
    </row>
    <row r="150" spans="2:4" x14ac:dyDescent="0.25">
      <c r="B150" s="30" t="s">
        <v>102</v>
      </c>
      <c r="C150" s="31">
        <f>IF(SUM(C144)=0," ",SUM(C144))</f>
        <v>250</v>
      </c>
      <c r="D150" s="31">
        <f>IF(SUM(D144)=0," ",SUM(D144))</f>
        <v>3000</v>
      </c>
    </row>
    <row r="151" spans="2:4" x14ac:dyDescent="0.25">
      <c r="B151" s="32"/>
      <c r="C151" s="33"/>
      <c r="D151" s="34"/>
    </row>
    <row r="152" spans="2:4" x14ac:dyDescent="0.25">
      <c r="B152" s="35"/>
      <c r="C152" s="36"/>
      <c r="D152" s="37"/>
    </row>
    <row r="153" spans="2:4" ht="30" x14ac:dyDescent="0.25">
      <c r="B153" s="38" t="s">
        <v>103</v>
      </c>
      <c r="C153" s="39" t="s">
        <v>117</v>
      </c>
      <c r="D153" s="39" t="s">
        <v>118</v>
      </c>
    </row>
    <row r="154" spans="2:4" x14ac:dyDescent="0.25">
      <c r="B154" s="14"/>
      <c r="C154" s="15"/>
      <c r="D154" s="16"/>
    </row>
    <row r="155" spans="2:4" x14ac:dyDescent="0.25">
      <c r="B155" s="40" t="s">
        <v>97</v>
      </c>
      <c r="C155" s="40">
        <f>C101</f>
        <v>7300</v>
      </c>
      <c r="D155" s="41">
        <f>D101</f>
        <v>87600</v>
      </c>
    </row>
    <row r="156" spans="2:4" x14ac:dyDescent="0.25">
      <c r="B156" s="23" t="s">
        <v>99</v>
      </c>
      <c r="C156" s="24">
        <f>C141</f>
        <v>70</v>
      </c>
      <c r="D156" s="42">
        <f>D141</f>
        <v>840</v>
      </c>
    </row>
    <row r="157" spans="2:4" x14ac:dyDescent="0.25">
      <c r="B157" s="43" t="s">
        <v>101</v>
      </c>
      <c r="C157" s="44">
        <f>C150</f>
        <v>250</v>
      </c>
      <c r="D157" s="45">
        <f>D150</f>
        <v>3000</v>
      </c>
    </row>
    <row r="158" spans="2:4" s="49" customFormat="1" x14ac:dyDescent="0.25">
      <c r="B158" s="46"/>
      <c r="C158" s="47"/>
      <c r="D158" s="48"/>
    </row>
    <row r="159" spans="2:4" x14ac:dyDescent="0.25">
      <c r="B159" s="50" t="s">
        <v>106</v>
      </c>
      <c r="C159" s="51">
        <f>SUM(C155:C157)</f>
        <v>7620</v>
      </c>
      <c r="D159" s="52">
        <f>SUM(D155:D157)</f>
        <v>91440</v>
      </c>
    </row>
    <row r="160" spans="2:4" x14ac:dyDescent="0.25">
      <c r="B160" s="32"/>
      <c r="C160" s="33"/>
      <c r="D160" s="34"/>
    </row>
    <row r="161" spans="2:4" x14ac:dyDescent="0.25">
      <c r="B161" s="53" t="s">
        <v>94</v>
      </c>
      <c r="C161" s="54">
        <f>C34</f>
        <v>16067</v>
      </c>
      <c r="D161" s="55">
        <f>D34</f>
        <v>192804</v>
      </c>
    </row>
    <row r="162" spans="2:4" x14ac:dyDescent="0.25">
      <c r="B162" s="35"/>
      <c r="C162" s="36"/>
      <c r="D162" s="37"/>
    </row>
    <row r="163" spans="2:4" ht="26.25" customHeight="1" x14ac:dyDescent="0.25">
      <c r="B163" s="56" t="s">
        <v>105</v>
      </c>
      <c r="C163" s="57">
        <f>C161-C159</f>
        <v>8447</v>
      </c>
      <c r="D163" s="58">
        <f>D161-D159</f>
        <v>101364</v>
      </c>
    </row>
    <row r="164" spans="2:4" x14ac:dyDescent="0.25">
      <c r="B164" s="59"/>
      <c r="C164" s="60"/>
      <c r="D164" s="61"/>
    </row>
    <row r="165" spans="2:4" x14ac:dyDescent="0.25">
      <c r="B165" s="59"/>
      <c r="C165" s="60"/>
      <c r="D165" s="61"/>
    </row>
    <row r="166" spans="2:4" x14ac:dyDescent="0.25">
      <c r="B166" s="59"/>
      <c r="C166" s="60"/>
      <c r="D166" s="61"/>
    </row>
    <row r="167" spans="2:4" x14ac:dyDescent="0.25">
      <c r="B167" s="59"/>
      <c r="C167" s="60"/>
      <c r="D167" s="61"/>
    </row>
    <row r="168" spans="2:4" x14ac:dyDescent="0.25">
      <c r="B168" s="59"/>
      <c r="C168" s="60"/>
      <c r="D168" s="61"/>
    </row>
    <row r="169" spans="2:4" x14ac:dyDescent="0.25">
      <c r="B169" s="59"/>
      <c r="C169" s="60"/>
      <c r="D169" s="61"/>
    </row>
    <row r="170" spans="2:4" x14ac:dyDescent="0.25">
      <c r="B170" s="59"/>
      <c r="C170" s="60"/>
      <c r="D170" s="61"/>
    </row>
    <row r="171" spans="2:4" x14ac:dyDescent="0.25">
      <c r="B171" s="59"/>
      <c r="C171" s="60"/>
      <c r="D171" s="61"/>
    </row>
    <row r="172" spans="2:4" x14ac:dyDescent="0.25">
      <c r="B172" s="59"/>
      <c r="C172" s="60"/>
      <c r="D172" s="61"/>
    </row>
    <row r="173" spans="2:4" x14ac:dyDescent="0.25">
      <c r="B173" s="59"/>
      <c r="C173" s="60"/>
      <c r="D173" s="61"/>
    </row>
    <row r="174" spans="2:4" x14ac:dyDescent="0.25">
      <c r="B174" s="59"/>
      <c r="C174" s="60"/>
      <c r="D174" s="61"/>
    </row>
    <row r="175" spans="2:4" x14ac:dyDescent="0.25">
      <c r="B175" s="59"/>
      <c r="C175" s="60"/>
      <c r="D175" s="61"/>
    </row>
    <row r="176" spans="2:4" x14ac:dyDescent="0.25">
      <c r="B176" s="59"/>
      <c r="C176" s="60"/>
      <c r="D176" s="61"/>
    </row>
    <row r="177" spans="2:4" x14ac:dyDescent="0.25">
      <c r="B177" s="59"/>
      <c r="C177" s="60"/>
      <c r="D177" s="61"/>
    </row>
    <row r="178" spans="2:4" x14ac:dyDescent="0.25">
      <c r="B178" s="59"/>
      <c r="C178" s="60"/>
      <c r="D178" s="61"/>
    </row>
    <row r="179" spans="2:4" x14ac:dyDescent="0.25">
      <c r="B179" s="59"/>
      <c r="C179" s="60"/>
      <c r="D179" s="61"/>
    </row>
    <row r="180" spans="2:4" x14ac:dyDescent="0.25">
      <c r="B180" s="59"/>
      <c r="C180" s="60"/>
      <c r="D180" s="61"/>
    </row>
    <row r="181" spans="2:4" x14ac:dyDescent="0.25">
      <c r="B181" s="59"/>
      <c r="C181" s="60"/>
      <c r="D181" s="61"/>
    </row>
    <row r="182" spans="2:4" x14ac:dyDescent="0.25">
      <c r="B182" s="59"/>
      <c r="C182" s="60"/>
      <c r="D182" s="61"/>
    </row>
    <row r="183" spans="2:4" x14ac:dyDescent="0.25">
      <c r="B183" s="59"/>
      <c r="C183" s="60"/>
      <c r="D183" s="61"/>
    </row>
    <row r="184" spans="2:4" x14ac:dyDescent="0.25">
      <c r="B184" s="59"/>
      <c r="C184" s="60"/>
      <c r="D184" s="61"/>
    </row>
    <row r="185" spans="2:4" x14ac:dyDescent="0.25">
      <c r="B185" s="59"/>
      <c r="C185" s="60"/>
      <c r="D185" s="61"/>
    </row>
    <row r="186" spans="2:4" x14ac:dyDescent="0.25">
      <c r="B186" s="59"/>
      <c r="C186" s="60"/>
      <c r="D186" s="61"/>
    </row>
    <row r="187" spans="2:4" x14ac:dyDescent="0.25">
      <c r="B187" s="59"/>
      <c r="C187" s="60"/>
      <c r="D187" s="61"/>
    </row>
    <row r="188" spans="2:4" x14ac:dyDescent="0.25">
      <c r="B188" s="59"/>
      <c r="C188" s="60"/>
      <c r="D188" s="61"/>
    </row>
    <row r="189" spans="2:4" x14ac:dyDescent="0.25">
      <c r="B189" s="59"/>
      <c r="C189" s="60"/>
      <c r="D189" s="61"/>
    </row>
    <row r="190" spans="2:4" x14ac:dyDescent="0.25">
      <c r="B190" s="59"/>
      <c r="C190" s="60"/>
      <c r="D190" s="61"/>
    </row>
    <row r="191" spans="2:4" x14ac:dyDescent="0.25">
      <c r="B191" s="59"/>
      <c r="C191" s="60"/>
      <c r="D191" s="61"/>
    </row>
    <row r="192" spans="2:4" x14ac:dyDescent="0.25">
      <c r="B192" s="59"/>
      <c r="C192" s="60"/>
      <c r="D192" s="61"/>
    </row>
    <row r="193" spans="2:4" x14ac:dyDescent="0.25">
      <c r="B193" s="59"/>
      <c r="C193" s="60"/>
      <c r="D193" s="61"/>
    </row>
    <row r="194" spans="2:4" x14ac:dyDescent="0.25">
      <c r="B194" s="59"/>
      <c r="C194" s="60"/>
      <c r="D194" s="61"/>
    </row>
    <row r="195" spans="2:4" x14ac:dyDescent="0.25">
      <c r="B195" s="59"/>
      <c r="C195" s="60"/>
      <c r="D195" s="61"/>
    </row>
    <row r="196" spans="2:4" x14ac:dyDescent="0.25">
      <c r="B196" s="59"/>
      <c r="C196" s="60"/>
      <c r="D196" s="61"/>
    </row>
    <row r="197" spans="2:4" x14ac:dyDescent="0.25">
      <c r="B197" s="59"/>
      <c r="C197" s="60"/>
      <c r="D197" s="61"/>
    </row>
    <row r="198" spans="2:4" x14ac:dyDescent="0.25">
      <c r="B198" s="59"/>
      <c r="C198" s="60"/>
      <c r="D198" s="61"/>
    </row>
    <row r="199" spans="2:4" x14ac:dyDescent="0.25">
      <c r="B199" s="59"/>
      <c r="C199" s="60"/>
      <c r="D199" s="61"/>
    </row>
    <row r="200" spans="2:4" x14ac:dyDescent="0.25">
      <c r="B200" s="59"/>
      <c r="C200" s="60"/>
      <c r="D200" s="61"/>
    </row>
    <row r="201" spans="2:4" x14ac:dyDescent="0.25">
      <c r="B201" s="59"/>
      <c r="C201" s="60"/>
      <c r="D201" s="61"/>
    </row>
    <row r="202" spans="2:4" x14ac:dyDescent="0.25">
      <c r="B202" s="59"/>
      <c r="C202" s="60"/>
      <c r="D202" s="61"/>
    </row>
    <row r="203" spans="2:4" x14ac:dyDescent="0.25">
      <c r="B203" s="59"/>
      <c r="C203" s="60"/>
      <c r="D203" s="61"/>
    </row>
    <row r="204" spans="2:4" x14ac:dyDescent="0.25">
      <c r="B204" s="59"/>
      <c r="C204" s="60"/>
      <c r="D204" s="61"/>
    </row>
    <row r="205" spans="2:4" x14ac:dyDescent="0.25">
      <c r="B205" s="59"/>
      <c r="C205" s="60"/>
      <c r="D205" s="61"/>
    </row>
    <row r="206" spans="2:4" x14ac:dyDescent="0.25">
      <c r="B206" s="59"/>
      <c r="C206" s="60"/>
      <c r="D206" s="61"/>
    </row>
    <row r="207" spans="2:4" x14ac:dyDescent="0.25">
      <c r="B207" s="59"/>
      <c r="C207" s="60"/>
      <c r="D207" s="61"/>
    </row>
    <row r="208" spans="2:4" x14ac:dyDescent="0.25">
      <c r="B208" s="59"/>
      <c r="C208" s="60"/>
      <c r="D208" s="61"/>
    </row>
    <row r="209" spans="2:4" x14ac:dyDescent="0.25">
      <c r="B209" s="59"/>
      <c r="C209" s="60"/>
      <c r="D209" s="61"/>
    </row>
    <row r="210" spans="2:4" x14ac:dyDescent="0.25">
      <c r="B210" s="59"/>
      <c r="C210" s="60"/>
      <c r="D210" s="61"/>
    </row>
    <row r="211" spans="2:4" x14ac:dyDescent="0.25">
      <c r="B211" s="59"/>
      <c r="C211" s="60"/>
      <c r="D211" s="61"/>
    </row>
    <row r="212" spans="2:4" x14ac:dyDescent="0.25">
      <c r="B212" s="59"/>
      <c r="C212" s="60"/>
      <c r="D212" s="61"/>
    </row>
    <row r="213" spans="2:4" x14ac:dyDescent="0.25">
      <c r="B213" s="59"/>
      <c r="C213" s="60"/>
      <c r="D213" s="61"/>
    </row>
    <row r="214" spans="2:4" x14ac:dyDescent="0.25">
      <c r="B214" s="59"/>
      <c r="C214" s="60"/>
      <c r="D214" s="61"/>
    </row>
    <row r="215" spans="2:4" x14ac:dyDescent="0.25">
      <c r="B215" s="59"/>
      <c r="C215" s="60"/>
      <c r="D215" s="61"/>
    </row>
    <row r="216" spans="2:4" x14ac:dyDescent="0.25">
      <c r="B216" s="59"/>
      <c r="C216" s="60"/>
      <c r="D216" s="61"/>
    </row>
    <row r="217" spans="2:4" x14ac:dyDescent="0.25">
      <c r="B217" s="59"/>
      <c r="C217" s="60"/>
      <c r="D217" s="61"/>
    </row>
    <row r="218" spans="2:4" x14ac:dyDescent="0.25">
      <c r="B218" s="59"/>
      <c r="C218" s="60"/>
      <c r="D218" s="61"/>
    </row>
    <row r="219" spans="2:4" x14ac:dyDescent="0.25">
      <c r="B219" s="59"/>
      <c r="C219" s="60"/>
      <c r="D219" s="61"/>
    </row>
    <row r="220" spans="2:4" x14ac:dyDescent="0.25">
      <c r="B220" s="59"/>
      <c r="C220" s="60"/>
      <c r="D220" s="61"/>
    </row>
    <row r="221" spans="2:4" x14ac:dyDescent="0.25">
      <c r="B221" s="59"/>
      <c r="C221" s="60"/>
      <c r="D221" s="61"/>
    </row>
    <row r="222" spans="2:4" x14ac:dyDescent="0.25">
      <c r="B222" s="59"/>
      <c r="C222" s="60"/>
      <c r="D222" s="61"/>
    </row>
    <row r="223" spans="2:4" x14ac:dyDescent="0.25">
      <c r="B223" s="59"/>
      <c r="C223" s="60"/>
      <c r="D223" s="61"/>
    </row>
    <row r="224" spans="2:4" x14ac:dyDescent="0.25">
      <c r="B224" s="59"/>
      <c r="C224" s="60"/>
      <c r="D224" s="61"/>
    </row>
    <row r="225" spans="2:4" x14ac:dyDescent="0.25">
      <c r="B225" s="59"/>
      <c r="C225" s="60"/>
      <c r="D225" s="61"/>
    </row>
    <row r="226" spans="2:4" x14ac:dyDescent="0.25">
      <c r="B226" s="59"/>
      <c r="C226" s="60"/>
      <c r="D226" s="61"/>
    </row>
    <row r="227" spans="2:4" x14ac:dyDescent="0.25">
      <c r="B227" s="59"/>
      <c r="C227" s="60"/>
      <c r="D227" s="61"/>
    </row>
    <row r="228" spans="2:4" x14ac:dyDescent="0.25">
      <c r="B228" s="59"/>
      <c r="C228" s="60"/>
      <c r="D228" s="61"/>
    </row>
    <row r="229" spans="2:4" x14ac:dyDescent="0.25">
      <c r="B229" s="59"/>
      <c r="C229" s="60"/>
      <c r="D229" s="61"/>
    </row>
    <row r="230" spans="2:4" x14ac:dyDescent="0.25">
      <c r="B230" s="59"/>
      <c r="C230" s="60"/>
      <c r="D230" s="61"/>
    </row>
    <row r="231" spans="2:4" x14ac:dyDescent="0.25">
      <c r="B231" s="59"/>
      <c r="C231" s="60"/>
      <c r="D231" s="61"/>
    </row>
    <row r="232" spans="2:4" x14ac:dyDescent="0.25">
      <c r="B232" s="59"/>
      <c r="C232" s="60"/>
      <c r="D232" s="61"/>
    </row>
    <row r="233" spans="2:4" x14ac:dyDescent="0.25">
      <c r="B233" s="59"/>
      <c r="C233" s="60"/>
      <c r="D233" s="61"/>
    </row>
    <row r="234" spans="2:4" x14ac:dyDescent="0.25">
      <c r="B234" s="59"/>
      <c r="C234" s="60"/>
      <c r="D234" s="61"/>
    </row>
    <row r="235" spans="2:4" x14ac:dyDescent="0.25">
      <c r="B235" s="59"/>
      <c r="C235" s="60"/>
      <c r="D235" s="61"/>
    </row>
    <row r="236" spans="2:4" x14ac:dyDescent="0.25">
      <c r="B236" s="59"/>
      <c r="C236" s="60"/>
      <c r="D236" s="61"/>
    </row>
    <row r="237" spans="2:4" x14ac:dyDescent="0.25">
      <c r="B237" s="59"/>
      <c r="C237" s="60"/>
      <c r="D237" s="61"/>
    </row>
    <row r="238" spans="2:4" x14ac:dyDescent="0.25">
      <c r="B238" s="59"/>
      <c r="C238" s="60"/>
      <c r="D238" s="61"/>
    </row>
    <row r="239" spans="2:4" x14ac:dyDescent="0.25">
      <c r="B239" s="59"/>
      <c r="C239" s="60"/>
      <c r="D239" s="61"/>
    </row>
    <row r="240" spans="2:4" x14ac:dyDescent="0.25">
      <c r="B240" s="59"/>
      <c r="C240" s="60"/>
      <c r="D240" s="61"/>
    </row>
    <row r="241" spans="2:4" x14ac:dyDescent="0.25">
      <c r="B241" s="59"/>
      <c r="C241" s="60"/>
      <c r="D241" s="61"/>
    </row>
    <row r="242" spans="2:4" x14ac:dyDescent="0.25">
      <c r="B242" s="59"/>
      <c r="C242" s="60"/>
      <c r="D242" s="61"/>
    </row>
    <row r="243" spans="2:4" x14ac:dyDescent="0.25">
      <c r="B243" s="59"/>
      <c r="C243" s="60"/>
      <c r="D243" s="61"/>
    </row>
    <row r="244" spans="2:4" x14ac:dyDescent="0.25">
      <c r="B244" s="59"/>
      <c r="C244" s="60"/>
      <c r="D244" s="61"/>
    </row>
    <row r="245" spans="2:4" x14ac:dyDescent="0.25">
      <c r="B245" s="59"/>
      <c r="C245" s="60"/>
      <c r="D245" s="61"/>
    </row>
    <row r="246" spans="2:4" x14ac:dyDescent="0.25">
      <c r="B246" s="59"/>
      <c r="C246" s="60"/>
      <c r="D246" s="61"/>
    </row>
    <row r="247" spans="2:4" x14ac:dyDescent="0.25">
      <c r="B247" s="59"/>
      <c r="C247" s="60"/>
      <c r="D247" s="61"/>
    </row>
    <row r="248" spans="2:4" x14ac:dyDescent="0.25">
      <c r="B248" s="59"/>
      <c r="C248" s="60"/>
      <c r="D248" s="61"/>
    </row>
    <row r="249" spans="2:4" x14ac:dyDescent="0.25">
      <c r="B249" s="59"/>
      <c r="C249" s="60"/>
      <c r="D249" s="61"/>
    </row>
    <row r="250" spans="2:4" x14ac:dyDescent="0.25">
      <c r="B250" s="59"/>
      <c r="C250" s="60"/>
      <c r="D250" s="61"/>
    </row>
    <row r="251" spans="2:4" x14ac:dyDescent="0.25">
      <c r="B251" s="59"/>
      <c r="C251" s="60"/>
      <c r="D251" s="61"/>
    </row>
    <row r="252" spans="2:4" x14ac:dyDescent="0.25">
      <c r="B252" s="59"/>
      <c r="C252" s="60"/>
      <c r="D252" s="61"/>
    </row>
    <row r="253" spans="2:4" x14ac:dyDescent="0.25">
      <c r="B253" s="59"/>
      <c r="C253" s="60"/>
      <c r="D253" s="61"/>
    </row>
    <row r="254" spans="2:4" x14ac:dyDescent="0.25">
      <c r="B254" s="59"/>
      <c r="C254" s="60"/>
      <c r="D254" s="61"/>
    </row>
    <row r="255" spans="2:4" x14ac:dyDescent="0.25">
      <c r="B255" s="59"/>
      <c r="C255" s="60"/>
      <c r="D255" s="61"/>
    </row>
    <row r="256" spans="2:4" x14ac:dyDescent="0.25">
      <c r="B256" s="59"/>
      <c r="C256" s="60"/>
      <c r="D256" s="61"/>
    </row>
    <row r="257" spans="2:4" x14ac:dyDescent="0.25">
      <c r="B257" s="59"/>
      <c r="C257" s="60"/>
      <c r="D257" s="61"/>
    </row>
    <row r="258" spans="2:4" x14ac:dyDescent="0.25">
      <c r="B258" s="59"/>
      <c r="C258" s="60"/>
      <c r="D258" s="61"/>
    </row>
    <row r="259" spans="2:4" x14ac:dyDescent="0.25">
      <c r="B259" s="59"/>
      <c r="C259" s="60"/>
      <c r="D259" s="61"/>
    </row>
    <row r="260" spans="2:4" x14ac:dyDescent="0.25">
      <c r="B260" s="59"/>
      <c r="C260" s="60"/>
      <c r="D260" s="61"/>
    </row>
    <row r="261" spans="2:4" x14ac:dyDescent="0.25">
      <c r="B261" s="59"/>
      <c r="C261" s="60"/>
      <c r="D261" s="61"/>
    </row>
    <row r="262" spans="2:4" x14ac:dyDescent="0.25">
      <c r="B262" s="59"/>
      <c r="C262" s="60"/>
      <c r="D262" s="61"/>
    </row>
    <row r="263" spans="2:4" x14ac:dyDescent="0.25">
      <c r="B263" s="59"/>
      <c r="C263" s="60"/>
      <c r="D263" s="61"/>
    </row>
    <row r="264" spans="2:4" x14ac:dyDescent="0.25">
      <c r="B264" s="59"/>
      <c r="C264" s="60"/>
      <c r="D264" s="61"/>
    </row>
    <row r="265" spans="2:4" x14ac:dyDescent="0.25">
      <c r="B265" s="59"/>
      <c r="C265" s="60"/>
      <c r="D265" s="61"/>
    </row>
    <row r="266" spans="2:4" x14ac:dyDescent="0.25">
      <c r="B266" s="59"/>
      <c r="C266" s="60"/>
      <c r="D266" s="61"/>
    </row>
    <row r="267" spans="2:4" x14ac:dyDescent="0.25">
      <c r="B267" s="59"/>
      <c r="C267" s="60"/>
      <c r="D267" s="61"/>
    </row>
    <row r="268" spans="2:4" x14ac:dyDescent="0.25">
      <c r="B268" s="59"/>
      <c r="C268" s="60"/>
      <c r="D268" s="61"/>
    </row>
    <row r="269" spans="2:4" x14ac:dyDescent="0.25">
      <c r="B269" s="59"/>
      <c r="C269" s="60"/>
      <c r="D269" s="61"/>
    </row>
    <row r="270" spans="2:4" x14ac:dyDescent="0.25">
      <c r="B270" s="59"/>
      <c r="C270" s="60"/>
      <c r="D270" s="61"/>
    </row>
    <row r="271" spans="2:4" x14ac:dyDescent="0.25">
      <c r="B271" s="59"/>
      <c r="C271" s="60"/>
      <c r="D271" s="61"/>
    </row>
    <row r="272" spans="2:4" x14ac:dyDescent="0.25">
      <c r="B272" s="59"/>
      <c r="C272" s="60"/>
      <c r="D272" s="61"/>
    </row>
    <row r="273" spans="2:4" x14ac:dyDescent="0.25">
      <c r="B273" s="59"/>
      <c r="C273" s="60"/>
      <c r="D273" s="61"/>
    </row>
    <row r="274" spans="2:4" x14ac:dyDescent="0.25">
      <c r="B274" s="59"/>
      <c r="C274" s="60"/>
      <c r="D274" s="61"/>
    </row>
    <row r="275" spans="2:4" x14ac:dyDescent="0.25">
      <c r="B275" s="59"/>
      <c r="C275" s="60"/>
      <c r="D275" s="61"/>
    </row>
    <row r="276" spans="2:4" x14ac:dyDescent="0.25">
      <c r="B276" s="59"/>
      <c r="C276" s="60"/>
      <c r="D276" s="61"/>
    </row>
    <row r="277" spans="2:4" x14ac:dyDescent="0.25">
      <c r="B277" s="59"/>
      <c r="C277" s="60"/>
      <c r="D277" s="61"/>
    </row>
    <row r="278" spans="2:4" x14ac:dyDescent="0.25">
      <c r="B278" s="59"/>
      <c r="C278" s="60"/>
      <c r="D278" s="61"/>
    </row>
    <row r="279" spans="2:4" x14ac:dyDescent="0.25">
      <c r="B279" s="59"/>
      <c r="C279" s="60"/>
      <c r="D279" s="61"/>
    </row>
    <row r="280" spans="2:4" x14ac:dyDescent="0.25">
      <c r="B280" s="59"/>
      <c r="C280" s="60"/>
      <c r="D280" s="61"/>
    </row>
    <row r="281" spans="2:4" x14ac:dyDescent="0.25">
      <c r="B281" s="59"/>
      <c r="C281" s="60"/>
      <c r="D281" s="61"/>
    </row>
    <row r="282" spans="2:4" x14ac:dyDescent="0.25">
      <c r="B282" s="59"/>
      <c r="C282" s="60"/>
      <c r="D282" s="61"/>
    </row>
    <row r="283" spans="2:4" x14ac:dyDescent="0.25">
      <c r="B283" s="59"/>
      <c r="C283" s="60"/>
      <c r="D283" s="61"/>
    </row>
    <row r="284" spans="2:4" x14ac:dyDescent="0.25">
      <c r="B284" s="59"/>
      <c r="C284" s="60"/>
      <c r="D284" s="61"/>
    </row>
    <row r="285" spans="2:4" x14ac:dyDescent="0.25">
      <c r="B285" s="59"/>
      <c r="C285" s="60"/>
      <c r="D285" s="61"/>
    </row>
    <row r="286" spans="2:4" x14ac:dyDescent="0.25">
      <c r="B286" s="59"/>
      <c r="C286" s="60"/>
      <c r="D286" s="61"/>
    </row>
    <row r="287" spans="2:4" x14ac:dyDescent="0.25">
      <c r="B287" s="59"/>
      <c r="C287" s="60"/>
      <c r="D287" s="61"/>
    </row>
    <row r="288" spans="2:4" x14ac:dyDescent="0.25">
      <c r="B288" s="59"/>
      <c r="C288" s="60"/>
      <c r="D288" s="61"/>
    </row>
    <row r="289" spans="2:4" x14ac:dyDescent="0.25">
      <c r="B289" s="59"/>
      <c r="C289" s="60"/>
      <c r="D289" s="61"/>
    </row>
    <row r="290" spans="2:4" x14ac:dyDescent="0.25">
      <c r="B290" s="59"/>
      <c r="C290" s="60"/>
      <c r="D290" s="61"/>
    </row>
    <row r="291" spans="2:4" x14ac:dyDescent="0.25">
      <c r="B291" s="59"/>
      <c r="C291" s="60"/>
      <c r="D291" s="61"/>
    </row>
    <row r="292" spans="2:4" x14ac:dyDescent="0.25">
      <c r="B292" s="59"/>
      <c r="C292" s="60"/>
      <c r="D292" s="61"/>
    </row>
    <row r="293" spans="2:4" x14ac:dyDescent="0.25">
      <c r="B293" s="59"/>
      <c r="C293" s="60"/>
      <c r="D293" s="61"/>
    </row>
    <row r="294" spans="2:4" x14ac:dyDescent="0.25">
      <c r="B294" s="59"/>
      <c r="C294" s="60"/>
      <c r="D294" s="61"/>
    </row>
    <row r="295" spans="2:4" x14ac:dyDescent="0.25">
      <c r="B295" s="59"/>
      <c r="C295" s="60"/>
      <c r="D295" s="61"/>
    </row>
    <row r="296" spans="2:4" x14ac:dyDescent="0.25">
      <c r="B296" s="59"/>
      <c r="C296" s="60"/>
      <c r="D296" s="61"/>
    </row>
    <row r="297" spans="2:4" x14ac:dyDescent="0.25">
      <c r="B297" s="59"/>
      <c r="C297" s="60"/>
      <c r="D297" s="61"/>
    </row>
    <row r="298" spans="2:4" x14ac:dyDescent="0.25">
      <c r="B298" s="59"/>
      <c r="C298" s="60"/>
      <c r="D298" s="61"/>
    </row>
    <row r="299" spans="2:4" x14ac:dyDescent="0.25">
      <c r="B299" s="59"/>
      <c r="C299" s="60"/>
      <c r="D299" s="61"/>
    </row>
    <row r="300" spans="2:4" x14ac:dyDescent="0.25">
      <c r="B300" s="59"/>
      <c r="C300" s="60"/>
      <c r="D300" s="61"/>
    </row>
    <row r="301" spans="2:4" x14ac:dyDescent="0.25">
      <c r="B301" s="59"/>
      <c r="C301" s="60"/>
      <c r="D301" s="61"/>
    </row>
    <row r="302" spans="2:4" x14ac:dyDescent="0.25">
      <c r="B302" s="59"/>
      <c r="C302" s="60"/>
      <c r="D302" s="61"/>
    </row>
    <row r="303" spans="2:4" x14ac:dyDescent="0.25">
      <c r="B303" s="59"/>
      <c r="C303" s="60"/>
      <c r="D303" s="61"/>
    </row>
    <row r="304" spans="2:4" x14ac:dyDescent="0.25">
      <c r="B304" s="59"/>
      <c r="C304" s="60"/>
      <c r="D304" s="61"/>
    </row>
    <row r="305" spans="2:4" x14ac:dyDescent="0.25">
      <c r="B305" s="59"/>
      <c r="C305" s="60"/>
      <c r="D305" s="61"/>
    </row>
    <row r="306" spans="2:4" x14ac:dyDescent="0.25">
      <c r="B306" s="59"/>
      <c r="C306" s="60"/>
      <c r="D306" s="61"/>
    </row>
    <row r="307" spans="2:4" x14ac:dyDescent="0.25">
      <c r="B307" s="59"/>
      <c r="C307" s="60"/>
      <c r="D307" s="61"/>
    </row>
    <row r="308" spans="2:4" x14ac:dyDescent="0.25">
      <c r="B308" s="59"/>
      <c r="C308" s="60"/>
      <c r="D308" s="61"/>
    </row>
    <row r="309" spans="2:4" x14ac:dyDescent="0.25">
      <c r="B309" s="59"/>
      <c r="C309" s="60"/>
      <c r="D309" s="61"/>
    </row>
    <row r="310" spans="2:4" x14ac:dyDescent="0.25">
      <c r="B310" s="59"/>
      <c r="C310" s="60"/>
      <c r="D310" s="61"/>
    </row>
    <row r="311" spans="2:4" x14ac:dyDescent="0.25">
      <c r="B311" s="59"/>
      <c r="C311" s="60"/>
      <c r="D311" s="61"/>
    </row>
    <row r="312" spans="2:4" x14ac:dyDescent="0.25">
      <c r="B312" s="59"/>
      <c r="C312" s="60"/>
      <c r="D312" s="61"/>
    </row>
    <row r="313" spans="2:4" x14ac:dyDescent="0.25">
      <c r="B313" s="59"/>
      <c r="C313" s="59"/>
      <c r="D313" s="62"/>
    </row>
    <row r="314" spans="2:4" x14ac:dyDescent="0.25">
      <c r="B314" s="59"/>
      <c r="C314" s="59"/>
      <c r="D314" s="62"/>
    </row>
    <row r="315" spans="2:4" x14ac:dyDescent="0.25">
      <c r="B315" s="59"/>
      <c r="C315" s="59"/>
      <c r="D315" s="62"/>
    </row>
    <row r="316" spans="2:4" x14ac:dyDescent="0.25">
      <c r="B316" s="59"/>
      <c r="C316" s="59"/>
      <c r="D316" s="62"/>
    </row>
    <row r="317" spans="2:4" x14ac:dyDescent="0.25">
      <c r="B317" s="59"/>
      <c r="C317" s="59"/>
      <c r="D317" s="62"/>
    </row>
    <row r="318" spans="2:4" x14ac:dyDescent="0.25">
      <c r="B318" s="59"/>
      <c r="C318" s="59"/>
      <c r="D318" s="62"/>
    </row>
    <row r="319" spans="2:4" x14ac:dyDescent="0.25">
      <c r="B319" s="59"/>
      <c r="C319" s="59"/>
      <c r="D319" s="62"/>
    </row>
    <row r="320" spans="2:4" x14ac:dyDescent="0.25">
      <c r="B320" s="59"/>
      <c r="C320" s="59"/>
      <c r="D320" s="62"/>
    </row>
    <row r="321" spans="2:4" x14ac:dyDescent="0.25">
      <c r="B321" s="59"/>
      <c r="C321" s="59"/>
      <c r="D321" s="62"/>
    </row>
    <row r="322" spans="2:4" x14ac:dyDescent="0.25">
      <c r="B322" s="59"/>
      <c r="C322" s="59"/>
      <c r="D322" s="62"/>
    </row>
    <row r="323" spans="2:4" x14ac:dyDescent="0.25">
      <c r="B323" s="59"/>
      <c r="C323" s="59"/>
      <c r="D323" s="62"/>
    </row>
  </sheetData>
  <sheetProtection formatCells="0" formatColumns="0" formatRows="0" insertColumns="0" insertRows="0" insertHyperlinks="0" deleteColumns="0" deleteRows="0" sort="0" autoFilter="0" pivotTables="0"/>
  <protectedRanges>
    <protectedRange algorithmName="SHA-512" hashValue="JPquVz65iLZPcq+IoG9z5zJI85/Bk++5+cLH6szhnp3OW7QQu/wFxOCzF0NEJfSxWKMTG6m8D4SMwFyoxZPkNg==" saltValue="+N5Uecpbxv67YD3dkN1VIQ==" spinCount="100000" sqref="B17:D17" name="Range1"/>
  </protectedRanges>
  <mergeCells count="2">
    <mergeCell ref="B15:D15"/>
    <mergeCell ref="B36:D36"/>
  </mergeCells>
  <pageMargins left="0.7" right="0.7" top="0.75" bottom="0.75" header="0.3" footer="0.3"/>
  <pageSetup paperSize="9" orientation="portrait" r:id="rId1"/>
  <ignoredErrors>
    <ignoredError sqref="D25 D136 D129 D123 D116 D111 D96 D88 D80 D73 D66 D59 D49 D4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Hannes</dc:creator>
  <cp:lastModifiedBy>Marike</cp:lastModifiedBy>
  <dcterms:created xsi:type="dcterms:W3CDTF">2018-12-17T07:34:37Z</dcterms:created>
  <dcterms:modified xsi:type="dcterms:W3CDTF">2019-11-21T13:42:16Z</dcterms:modified>
</cp:coreProperties>
</file>